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5480" windowHeight="9465" tabRatio="777" activeTab="2"/>
  </bookViews>
  <sheets>
    <sheet name="ปร.5 เสนอราคา" sheetId="1" r:id="rId1"/>
    <sheet name="ปร 4 เสนอราคา" sheetId="2" r:id="rId2"/>
    <sheet name="ปร.5" sheetId="3" r:id="rId3"/>
    <sheet name="ปร 4" sheetId="4" r:id="rId4"/>
  </sheets>
  <definedNames>
    <definedName name="_xlfn.BAHTTEXT" hidden="1">#NAME?</definedName>
    <definedName name="_xlnm.Print_Area" localSheetId="2">'ปร.5'!$A$1:$G$25</definedName>
  </definedNames>
  <calcPr calcMode="manual" fullCalcOnLoad="1"/>
</workbook>
</file>

<file path=xl/sharedStrings.xml><?xml version="1.0" encoding="utf-8"?>
<sst xmlns="http://schemas.openxmlformats.org/spreadsheetml/2006/main" count="720" uniqueCount="208">
  <si>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</si>
  <si>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</si>
  <si>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</si>
  <si>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</si>
  <si>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</si>
  <si>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</si>
  <si>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รวมค่าวัสดุและ</t>
  </si>
  <si>
    <t>หมายเหตุ</t>
  </si>
  <si>
    <t>ราคา/หน่วย</t>
  </si>
  <si>
    <t>จำนวนเงิน</t>
  </si>
  <si>
    <t>ปร.5</t>
  </si>
  <si>
    <t>ลำดับ</t>
  </si>
  <si>
    <t>รวมค่าก่อสร้าง</t>
  </si>
  <si>
    <t>เป็นเงิน / บาท</t>
  </si>
  <si>
    <t>สรุป</t>
  </si>
  <si>
    <t>ปรับลดเพื่อความเหมาะสม</t>
  </si>
  <si>
    <t>ตัวอักษร</t>
  </si>
  <si>
    <t>สถานที่ก่อสร้าง</t>
  </si>
  <si>
    <t>ค่า Factor F</t>
  </si>
  <si>
    <t>บาท</t>
  </si>
  <si>
    <t>คณะกรรมการกำหนดราคากลางได้ตรวจสอบแล้ว</t>
  </si>
  <si>
    <t>เห็นชอบให้ประมาณราคานี้เป็นราคากลาง</t>
  </si>
  <si>
    <t>(ลงชื่อ).....................................ประธานฯ</t>
  </si>
  <si>
    <t>(ลงชื่อ).....................................กรรมการฯ</t>
  </si>
  <si>
    <t>สรุปผลการประมาณราคาค่าก่อสร้าง</t>
  </si>
  <si>
    <t>ปร. 4</t>
  </si>
  <si>
    <t>(ลงชื่อ)..............................................ผู้อนุมัติ</t>
  </si>
  <si>
    <t>รวมงบประมาณทั้งสิ้น</t>
  </si>
  <si>
    <r>
      <rPr>
        <b/>
        <sz val="14"/>
        <rFont val="CordiaUPC"/>
        <family val="2"/>
      </rPr>
      <t>ประมาณราคาก่อสร้าง</t>
    </r>
    <r>
      <rPr>
        <sz val="14"/>
        <rFont val="CordiaUPC"/>
        <family val="2"/>
      </rPr>
      <t xml:space="preserve">  :        </t>
    </r>
  </si>
  <si>
    <r>
      <rPr>
        <b/>
        <sz val="14"/>
        <rFont val="CordiaUPC"/>
        <family val="2"/>
      </rPr>
      <t>สถานที่ก่อสร้าง</t>
    </r>
    <r>
      <rPr>
        <sz val="14"/>
        <rFont val="CordiaUPC"/>
        <family val="2"/>
      </rPr>
      <t xml:space="preserve">  :                  </t>
    </r>
  </si>
  <si>
    <r>
      <rPr>
        <b/>
        <sz val="14"/>
        <rFont val="CordiaUPC"/>
        <family val="2"/>
      </rPr>
      <t xml:space="preserve">ฝ่ายประมาณราคา </t>
    </r>
    <r>
      <rPr>
        <sz val="14"/>
        <rFont val="CordiaUPC"/>
        <family val="2"/>
      </rPr>
      <t xml:space="preserve"> :            </t>
    </r>
  </si>
  <si>
    <t>ส่วนราชการ :</t>
  </si>
  <si>
    <t>ชื่อโครงการ :</t>
  </si>
  <si>
    <t xml:space="preserve">ค่าวัสดุและค่าแรงงาน  </t>
  </si>
  <si>
    <t>(ลงชื่อ).....................................ผู้ประมาณราคา</t>
  </si>
  <si>
    <t xml:space="preserve">            (นายยุทธภูมิ ประวัติการณ์) นายช่างโยธา</t>
  </si>
  <si>
    <t>รวมยอดยกไป</t>
  </si>
  <si>
    <t>ผนังฉาบปูนเรียบ</t>
  </si>
  <si>
    <t>ชุด</t>
  </si>
  <si>
    <t>ตร.ม.</t>
  </si>
  <si>
    <t>เมตร</t>
  </si>
  <si>
    <t>โครงการก่อสร้างระบบประปาหมู่บ้าน (ตามแบบมาตรฐานระบบประปาหมู่บ้าน   แบบผิวดินขนาดใหญ่)</t>
  </si>
  <si>
    <t>บ้านนาท่ม  หมู่ที่ 8    ตำบลแตล  อำเภอศีขรภูมิ  จังหวัดสุรินทร์</t>
  </si>
  <si>
    <t>สำนักบริหารจัดการน้ำ  กรมทรัพยากรน้ำ  กระทรวงทรัพยากรธรรมชาติและสิ่งแวดล้อม</t>
  </si>
  <si>
    <t>ส่วนโยธา  องค์การบริหารส่วนตำบลแตล</t>
  </si>
  <si>
    <r>
      <t xml:space="preserve">  </t>
    </r>
    <r>
      <rPr>
        <b/>
        <sz val="14"/>
        <rFont val="CordiaUPC"/>
        <family val="2"/>
      </rPr>
      <t xml:space="preserve">ประมาณราคาเมื่อวันที่ </t>
    </r>
    <r>
      <rPr>
        <sz val="14"/>
        <rFont val="CordiaUPC"/>
        <family val="2"/>
      </rPr>
      <t xml:space="preserve">   :    5    ตุลาคม  2558</t>
    </r>
  </si>
  <si>
    <t>ระบบผลิตน้ำประปามาตรฐานขนาดกลางอัตราผลิต</t>
  </si>
  <si>
    <t>10,000 ลิตร/ชม. แบบรวมทุกระบบอยู่ในชุดเดียวกัน</t>
  </si>
  <si>
    <t>ขนาด Ø 1,500 มม. X 18.00 ม. วัสดุเหล็กเหนียว</t>
  </si>
  <si>
    <t>หนา 7.1 มม. ขึ้นไปประกอบด้วย</t>
  </si>
  <si>
    <t>ระบบตกตะกอน (Clarifier)</t>
  </si>
  <si>
    <t>งาน</t>
  </si>
  <si>
    <t>วัสดุเหล็กเหนียวหนา 7.1 มม. ขนาด Ø 1,500 มม. X 3.5 ม.</t>
  </si>
  <si>
    <t xml:space="preserve"> - การเกิดตะกอน (Coagulation)</t>
  </si>
  <si>
    <t xml:space="preserve"> - การรวมตัวของตะกอน (Floocculation)</t>
  </si>
  <si>
    <t xml:space="preserve"> - การตกตะกอน (Settling)</t>
  </si>
  <si>
    <t xml:space="preserve"> - การดักตะกอน</t>
  </si>
  <si>
    <t xml:space="preserve"> - การระบายตะกอน</t>
  </si>
  <si>
    <t>ระบบกรองน้ำ (Sand filter) อัตรากรอง 20 ลบ.ม./ชม.</t>
  </si>
  <si>
    <t>ท่อภายในถังรับน้ำเข้ากรอง Ø 4" , ท่อน้ำล้างกรองทิ้งและน้ำ</t>
  </si>
  <si>
    <t xml:space="preserve">ล้นขนาด Ø 2" </t>
  </si>
  <si>
    <t>25.00 มม.@ 100 มม.</t>
  </si>
  <si>
    <t xml:space="preserve"> - หัวกรองน้ำ ABS Ø 1" /แผ่นเหล็กรับหัวกรองเจาะรู</t>
  </si>
  <si>
    <t>ขนาด 0.6 ~ 0.8 มม.  หนา 50  ซม.  รวม 60 ซม.</t>
  </si>
  <si>
    <r>
      <t xml:space="preserve"> - กรวดกรองขนาด 5 </t>
    </r>
    <r>
      <rPr>
        <sz val="14"/>
        <rFont val="Vrinda"/>
        <family val="2"/>
      </rPr>
      <t>~</t>
    </r>
    <r>
      <rPr>
        <sz val="14"/>
        <rFont val="Cordia New"/>
        <family val="2"/>
      </rPr>
      <t xml:space="preserve"> 10 มม.  หนา  10  ซม.  ทรายกรอง</t>
    </r>
  </si>
  <si>
    <t xml:space="preserve"> - สารกรองน้ำ เช่น แอนทราไซด์ขนาด 1.00 - 2.00</t>
  </si>
  <si>
    <t xml:space="preserve"> - การล้างย้อนด้วยน้ำที่แรงดัน 15 - 20 เมตรน้ำ</t>
  </si>
  <si>
    <t>รวมยอดยกมา</t>
  </si>
  <si>
    <t>ระบบท่อและประตูน้ำควบคุมระบบผลิตเป็นท่อ</t>
  </si>
  <si>
    <t>PVC ขนาด 2" PN 8.5 และระบบประตูน้ำปีกผีเสื้อ,ประตูน้ำ</t>
  </si>
  <si>
    <t>(Gate Valve) และ Check Valve Ø 2" ประกอบด้วย</t>
  </si>
  <si>
    <t xml:space="preserve"> - ระบบท่อภายในระบบผลิตน้ำ</t>
  </si>
  <si>
    <t xml:space="preserve"> - ระบบประตูน้ำควบคุมระบบผลิต</t>
  </si>
  <si>
    <t>ระบบเก็บน้ำประปา (Storage tank)</t>
  </si>
  <si>
    <t>วัสดุเหล็กเหนียวหนา 7.1 มม. ขนาด Ø 1,500 มม. X12.5 ม.</t>
  </si>
  <si>
    <t>ความจุ 22,000  ลิตร</t>
  </si>
  <si>
    <t>ระบบจ่ายสารเคมี (Chemical dosing)</t>
  </si>
  <si>
    <t xml:space="preserve"> - ปั้มจ่ายสารส้ม (Alum Diaphram pumps) 230V 50/60</t>
  </si>
  <si>
    <t>Hz 50/45W 0.4/0.35A 4 Bar</t>
  </si>
  <si>
    <t xml:space="preserve"> - ปั้มจ่ายปูนขาว (Lime Diaphram pumps) 230V 50/60Hz</t>
  </si>
  <si>
    <t xml:space="preserve"> - ปั้มจ่ายคลอรีน (C12 dosing pumps) 230V 50/60Hz 11W 0.1A 10 Bar</t>
  </si>
  <si>
    <t>0.4/35A 4 Bar</t>
  </si>
  <si>
    <t>ระบบฆ่าเชื้อโรคในน้ำ (Disinfection)</t>
  </si>
  <si>
    <t xml:space="preserve"> - การฆ่าเชื้อโรคในน้ำดิบ (Pre-Chlorine) /ท่อผสมเคมี</t>
  </si>
  <si>
    <t>ระบบถังผสมสารเคมี (Chemical mixing tank)</t>
  </si>
  <si>
    <t xml:space="preserve"> - ถังผสมสารส้ม PVC,PE หรือ Fiberglass ขนาด 500 L</t>
  </si>
  <si>
    <t>ถัง</t>
  </si>
  <si>
    <t xml:space="preserve"> - ถังผสมคลอรีน PVC,PE หรือ Fiberglass ขนาด 500 L</t>
  </si>
  <si>
    <t xml:space="preserve"> - ถังผสมปูนขาว PVC,PE หรือ Fiberglass ขนาด 500 L</t>
  </si>
  <si>
    <t>ระบบปั้มสูบน้ำดิบและน้ำประปา</t>
  </si>
  <si>
    <t xml:space="preserve"> - ปั้มสูบน้ำดิบ 10 ลบ.ม./ชม. สูง20 ม. 1P-230V 50/60Hz 3HP</t>
  </si>
  <si>
    <t xml:space="preserve"> - ปั้มสูบน้ำประปาย้อนเพื่อล้างระบบกรองน้ำ ปั้มสูบน้ำประปา</t>
  </si>
  <si>
    <t>10 ลบ.ม./ซม. สูง 20 ม. 1IP-230V 50/60Hz 2 HP</t>
  </si>
  <si>
    <t>ระบบไฟฟ้าควบคุมระบบผลิตน้ำ 220V 50Hz 1P2W</t>
  </si>
  <si>
    <t xml:space="preserve"> - ไฟฟ้าควบคุมปั้มน้ำบาดาล</t>
  </si>
  <si>
    <t xml:space="preserve"> - ไฟฟ้าควบคุมปั้มน้ำล้างกรอง</t>
  </si>
  <si>
    <t xml:space="preserve"> - ไฟฟ้าควบคุมปั้มจ่ายสารเคมี</t>
  </si>
  <si>
    <t>เครื่องมือวัดค่า pH และเครื่องมือซ่อมตามระบุไว้ในเอกสาร</t>
  </si>
  <si>
    <t>ประกอบแบบหน้า 27</t>
  </si>
  <si>
    <t>อาคารควบคุมการผลิตน้ำใต้ระบบผลิต</t>
  </si>
  <si>
    <t>งานหลังคาและโครงหลังคาเหล็ก</t>
  </si>
  <si>
    <t>กระเบื้องหลังคากระเบื้องลอนคู่</t>
  </si>
  <si>
    <t>ครอบปูนปั้นแต่งเรียบทาสี(สีระบุภายหลัง)</t>
  </si>
  <si>
    <t>ปิดลอนไม้เนื้อแข็ง ขนาด 1" x 6"</t>
  </si>
  <si>
    <t>เชิงชายไม้เนื้อแข็ง ขนาด 1" x 8"</t>
  </si>
  <si>
    <r>
      <t xml:space="preserve">เหล็ก </t>
    </r>
    <r>
      <rPr>
        <sz val="15"/>
        <rFont val="Calibri"/>
        <family val="2"/>
      </rPr>
      <t>[</t>
    </r>
    <r>
      <rPr>
        <sz val="15"/>
        <rFont val="Cordia New"/>
        <family val="2"/>
      </rPr>
      <t xml:space="preserve"> - 100 x 50 x 20 x 2.3 มม.</t>
    </r>
  </si>
  <si>
    <t>ท่อน</t>
  </si>
  <si>
    <r>
      <t xml:space="preserve">เหล็ก </t>
    </r>
    <r>
      <rPr>
        <sz val="15"/>
        <rFont val="Calibri"/>
        <family val="2"/>
      </rPr>
      <t>[</t>
    </r>
    <r>
      <rPr>
        <sz val="15"/>
        <rFont val="Cordia New"/>
        <family val="2"/>
      </rPr>
      <t xml:space="preserve"> - 100 x 50 x 20 x 3.2 มม.</t>
    </r>
  </si>
  <si>
    <r>
      <t xml:space="preserve">เหล็ก </t>
    </r>
    <r>
      <rPr>
        <sz val="15"/>
        <rFont val="Calibri"/>
        <family val="2"/>
      </rPr>
      <t>[</t>
    </r>
    <r>
      <rPr>
        <sz val="15"/>
        <rFont val="Cordia New"/>
        <family val="2"/>
      </rPr>
      <t xml:space="preserve"> - 75 x 45 x 15 x 2.3 มม.</t>
    </r>
  </si>
  <si>
    <t>เหล็กกล่อง 4" x 4"  หนา 3.2 มม.</t>
  </si>
  <si>
    <t>งานตกแต่งผิวพื้น</t>
  </si>
  <si>
    <t>พื้น คสล. หยาบ</t>
  </si>
  <si>
    <t>งานผนังและงานตกแต่งผิวหน้า</t>
  </si>
  <si>
    <t>ผนังก่ออิฐบค๊อค</t>
  </si>
  <si>
    <t>งานฉาบปูนโครงสร้าง</t>
  </si>
  <si>
    <t>งานเสาเอ็น + ทับหลัง</t>
  </si>
  <si>
    <t>งานฝ้าเพดาน</t>
  </si>
  <si>
    <t>ฝ้าเพดานกระเบื้องแผ่นเรียบ</t>
  </si>
  <si>
    <t>โครงเคร่าเหล็กชุบสังกะสี</t>
  </si>
  <si>
    <t>ฝ้าเพดานยิปซั่มบอร์ด</t>
  </si>
  <si>
    <t>T-BAR โครงเคร่าเหล็กชุบสังกะสี</t>
  </si>
  <si>
    <t>งานประตู - หน้าต่าง</t>
  </si>
  <si>
    <t>D1</t>
  </si>
  <si>
    <t>D2</t>
  </si>
  <si>
    <t>W1</t>
  </si>
  <si>
    <t>W2</t>
  </si>
  <si>
    <t>งานทาสี</t>
  </si>
  <si>
    <t>สีน้ำทาภายนอก</t>
  </si>
  <si>
    <t>สีน้ำทาภายใน</t>
  </si>
  <si>
    <t>สีน้ำมัน</t>
  </si>
  <si>
    <t>งานไฟฟ้า</t>
  </si>
  <si>
    <t>โคมไฟฟลูออเรสเซ้นท์ ขนาด 1 x 36 วัตต์ ขาสปริง</t>
  </si>
  <si>
    <t>โคมไฟฟลูออเรสเซ้นท์ ขนาด 1 x 36 วัตต์ ครอบพลาสติก</t>
  </si>
  <si>
    <t>โคมไฟฟลูออเรสเซ้นท์ ขนาด 1 x 18 วัตต์ ขาสปริง</t>
  </si>
  <si>
    <t>สวิซท์ เปิด - ปิด แบบบล๊อคพลาสติกลอย</t>
  </si>
  <si>
    <t>อัน</t>
  </si>
  <si>
    <t>เต๊ารับ</t>
  </si>
  <si>
    <t>โหลดควบคุมระบบไฟฟ้าภายในอาคารพร้อมติดตั้งอุปกรณ์</t>
  </si>
  <si>
    <t>งานวางสายระบบไฟฟ้าภายในอาคารพร้อมติดตั้งอุปกรณ์</t>
  </si>
  <si>
    <t>ระบบท่อเมนและท่อจ่ายน้ำที่ใช้ท่อ PVC ชั้น  8.5 ยาวประมาณ</t>
  </si>
  <si>
    <t>3,000 เมตร พร้อมค่าแรงขุด-กลบและประกอบท่อ</t>
  </si>
  <si>
    <t xml:space="preserve"> - ขนาดเส้นผ่าศูนย์กลาง 4 นิ้ว</t>
  </si>
  <si>
    <t xml:space="preserve"> - ขนาดเส้นผ่าศูนย์กลาง 3 นิ้ว</t>
  </si>
  <si>
    <t xml:space="preserve"> - ขนาดเส้นผ่าศูนย์กลาง 2 นิ้ว</t>
  </si>
  <si>
    <t xml:space="preserve"> - ขนาดเส้นผ่าศูนย์กลาง 1 1/2 นิ้ว</t>
  </si>
  <si>
    <t xml:space="preserve"> - อุปกรณ์ประกอบระบบท่อเมนจ่ายน้ำทั้งหมดรวม</t>
  </si>
  <si>
    <t>งานเหมา</t>
  </si>
  <si>
    <t>งานปรับพื้นที่</t>
  </si>
  <si>
    <t>งานปักผัง</t>
  </si>
  <si>
    <t>งานดินขุด,ดินถม,ขนดิน</t>
  </si>
  <si>
    <t>ลบ.ม.</t>
  </si>
  <si>
    <t>งานคอนกรีตโครงสร้าง</t>
  </si>
  <si>
    <t>ทรายหยาบรองพื้น</t>
  </si>
  <si>
    <t>คอนกรีตหยาบ 1:3:5</t>
  </si>
  <si>
    <t>คอนกรีตโครงสร้าง 1:2:4</t>
  </si>
  <si>
    <t>งานเหล็กเสริมคอนกรีต</t>
  </si>
  <si>
    <t>เหล็ก DB 16 SD 30</t>
  </si>
  <si>
    <t>เส้น</t>
  </si>
  <si>
    <t>เหล็ก DB 12 SD 30</t>
  </si>
  <si>
    <t>เหล็ก RB 9 SR 30</t>
  </si>
  <si>
    <t>เหล็ก RB 6 SR 30</t>
  </si>
  <si>
    <t>เหล็กตะแกรง 4 มม. @0.20 ม.</t>
  </si>
  <si>
    <t>ลวดผูกเหล็ก</t>
  </si>
  <si>
    <t>กก.</t>
  </si>
  <si>
    <t>งานไม้แบบ</t>
  </si>
  <si>
    <t>ไม้แบบคอนกรีต คิดที่ 30% .ใช้แล้วหมดไป</t>
  </si>
  <si>
    <t>ตะปู</t>
  </si>
  <si>
    <t>รวมราคาทั้งสิ้นเป็นเงิน</t>
  </si>
  <si>
    <t>(แผ่นที่ 7/7)</t>
  </si>
  <si>
    <t>(แผ่นที่ 6/7)</t>
  </si>
  <si>
    <t>(แผ่นที่ 5/7)</t>
  </si>
  <si>
    <t>(แผ่นที่ 4/7)</t>
  </si>
  <si>
    <t>(แผ่นที่ 3/7)</t>
  </si>
  <si>
    <t>(แผ่นที่ 2/7)</t>
  </si>
  <si>
    <t>(แผ่นที่ 1/7)</t>
  </si>
  <si>
    <t>ที่ทำการองค์การบริหารส่วนตำบลแตล</t>
  </si>
  <si>
    <t xml:space="preserve">หน่วยงานประมาณราคา ส่วนโยธา  อบต.แตล  อำเภอศีขรภูมิ  จังหวัดสุรินทร์  </t>
  </si>
  <si>
    <r>
      <rPr>
        <b/>
        <sz val="14"/>
        <rFont val="Cordia New"/>
        <family val="2"/>
      </rPr>
      <t>ประมาณราคาเมื่อวันที่</t>
    </r>
    <r>
      <rPr>
        <sz val="14"/>
        <rFont val="Cordia New"/>
        <family val="2"/>
      </rPr>
      <t xml:space="preserve">  :  5   ตุลาคม  2558</t>
    </r>
  </si>
  <si>
    <t>ก่อสร้างประปาผิวดิน ขนาดใหญ่</t>
  </si>
  <si>
    <t xml:space="preserve">            (นายสุขกาย  มุมทอง) หัวหน้าส่วนโยธา</t>
  </si>
  <si>
    <t>ฐานของระบบการผลิตแบบมีเข็ม</t>
  </si>
  <si>
    <t>(ลงชื่อ).....................................ผู้ตรวจสอบ</t>
  </si>
  <si>
    <t>(ลงชื่อ).....................................ผู้เห็นชอบ/นำเสนอ</t>
  </si>
  <si>
    <t xml:space="preserve">                  (นายสุขกาย  มุมทอง) หัวหน้าส่วนโยธา</t>
  </si>
  <si>
    <t xml:space="preserve">                   (นายครรชิต    หนุนชู)  นายก องค์การบริหารส่วนตำบลแตล</t>
  </si>
  <si>
    <t xml:space="preserve">           (นายพงศกรณ์  เกตุมณี) ปลัดองค์การบริหารส่วนตำบลแตล</t>
  </si>
  <si>
    <r>
      <rPr>
        <b/>
        <sz val="14"/>
        <rFont val="Cordia New"/>
        <family val="2"/>
      </rPr>
      <t xml:space="preserve">แบบเลขที่      </t>
    </r>
    <r>
      <rPr>
        <sz val="14"/>
        <rFont val="Cordia New"/>
        <family val="2"/>
      </rPr>
      <t>73003/</t>
    </r>
    <r>
      <rPr>
        <b/>
        <sz val="14"/>
        <rFont val="Cordia New"/>
        <family val="2"/>
      </rPr>
      <t xml:space="preserve">             </t>
    </r>
    <r>
      <rPr>
        <sz val="14"/>
        <rFont val="Cordia New"/>
        <family val="2"/>
      </rPr>
      <t xml:space="preserve"> ประมาณราคาตามแบบ ปร4</t>
    </r>
  </si>
  <si>
    <t>หนา 20 ซม.</t>
  </si>
  <si>
    <t>หัวหน้าส่วนโยธา</t>
  </si>
  <si>
    <t xml:space="preserve">     (ลงชื่อ)........................................ผู้ตรวจสอบ</t>
  </si>
  <si>
    <t>(นายสุขกาย     มุมทอง)</t>
  </si>
  <si>
    <t xml:space="preserve">     (ลงชื่อ)........................................ผู้ประมาณาคา</t>
  </si>
  <si>
    <t>(นายยุทธภูมิ   ประวัติการณ์)</t>
  </si>
  <si>
    <t>นายช่างโยธา</t>
  </si>
  <si>
    <t>องค์การบริหารส่วนตำบลแตล  ตำบลแตล  อำเภอศีขรภูมิ  จังหวัดสุรินทร์</t>
  </si>
  <si>
    <r>
      <t xml:space="preserve">  </t>
    </r>
    <r>
      <rPr>
        <b/>
        <sz val="14"/>
        <rFont val="CordiaUPC"/>
        <family val="2"/>
      </rPr>
      <t xml:space="preserve">ประมาณราคาเมื่อวันที่ </t>
    </r>
    <r>
      <rPr>
        <sz val="14"/>
        <rFont val="CordiaUPC"/>
        <family val="2"/>
      </rPr>
      <t xml:space="preserve">   :    </t>
    </r>
  </si>
  <si>
    <t>ผู้จัดการ/หุ้นส่วนผู้จัดการ</t>
  </si>
  <si>
    <t xml:space="preserve">     (ลงชื่อ)..............................................ผู้เสนอราคา</t>
  </si>
  <si>
    <t>(............................................)</t>
  </si>
  <si>
    <t xml:space="preserve">หน่วยงานประมาณราคา </t>
  </si>
  <si>
    <r>
      <rPr>
        <b/>
        <sz val="14"/>
        <rFont val="Cordia New"/>
        <family val="2"/>
      </rPr>
      <t>ประมาณราคาเมื่อวันที่</t>
    </r>
    <r>
      <rPr>
        <sz val="14"/>
        <rFont val="Cordia New"/>
        <family val="2"/>
      </rPr>
      <t xml:space="preserve">  :  </t>
    </r>
  </si>
  <si>
    <t>(ลงชื่อ)..........................................ผู้เสนอราคา</t>
  </si>
  <si>
    <t xml:space="preserve">          (........................................)</t>
  </si>
  <si>
    <t xml:space="preserve">              ผู้จัดการ/หุ้นส่วนผู้จัดการ</t>
  </si>
  <si>
    <t>บ้านนาท่ม  หมู่ที่ 8   ตำบลแตล</t>
  </si>
  <si>
    <t xml:space="preserve">                  (นายไตรรงค์  มณีคำ) หัวหน้าส่วนการศึกษา</t>
  </si>
  <si>
    <t xml:space="preserve">                 (นางสาวชาริณี  ทองสุข) จนท.วิเคราะห์ฯ</t>
  </si>
  <si>
    <t>ใบเสนอราคาค่าก่อสร้าง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</si>
</sst>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0_-;\-* #,##0.0000_-;_-* &quot;-&quot;????_-;_-@_-"/>
    <numFmt numFmtId="200" formatCode="_-* #,##0.0_-;\-* #,##0.0_-;_-* &quot;-&quot;??_-;_-@_-"/>
    <numFmt numFmtId="201" formatCode="_-* #,##0_-;\-* #,##0_-;_-* &quot;-&quot;??_-;_-@_-"/>
    <numFmt numFmtId="202" formatCode="0.0"/>
    <numFmt numFmtId="203" formatCode="0.000"/>
    <numFmt numFmtId="204" formatCode="0\ &quot;แผ่น&quot;"/>
    <numFmt numFmtId="205" formatCode="d\ ดดดด\ &quot;พ.ศ.&quot;\ bbbb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</numFmts>
  <fonts count="67">
    <font>
      <sz val="10"/>
      <name val="Arial"/>
      <family val="0"/>
    </font>
    <font>
      <b/>
      <sz val="15"/>
      <name val="Cordia New"/>
      <family val="2"/>
    </font>
    <font>
      <sz val="15"/>
      <name val="Cordia New"/>
      <family val="2"/>
    </font>
    <font>
      <b/>
      <sz val="10"/>
      <name val="Arial"/>
      <family val="2"/>
    </font>
    <font>
      <b/>
      <sz val="14"/>
      <name val="Cordia New"/>
      <family val="2"/>
    </font>
    <font>
      <sz val="14"/>
      <name val="Cordia New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u val="single"/>
      <sz val="14"/>
      <name val="Cordia New"/>
      <family val="2"/>
    </font>
    <font>
      <b/>
      <sz val="15"/>
      <name val="Arial"/>
      <family val="2"/>
    </font>
    <font>
      <sz val="14"/>
      <name val="CordiaUPC"/>
      <family val="2"/>
    </font>
    <font>
      <b/>
      <sz val="14"/>
      <name val="CordiaUPC"/>
      <family val="2"/>
    </font>
    <font>
      <i/>
      <sz val="12"/>
      <name val="AngsanaUPC"/>
      <family val="1"/>
    </font>
    <font>
      <i/>
      <sz val="12"/>
      <name val="CordiaUPC"/>
      <family val="2"/>
    </font>
    <font>
      <i/>
      <sz val="12"/>
      <name val="Cordia New"/>
      <family val="2"/>
    </font>
    <font>
      <b/>
      <u val="single"/>
      <sz val="15"/>
      <name val="Cordia New"/>
      <family val="2"/>
    </font>
    <font>
      <b/>
      <sz val="13"/>
      <name val="Cordia New"/>
      <family val="2"/>
    </font>
    <font>
      <sz val="15"/>
      <name val="Calibri"/>
      <family val="2"/>
    </font>
    <font>
      <sz val="14"/>
      <name val="Vrinda"/>
      <family val="2"/>
    </font>
    <font>
      <sz val="13.5"/>
      <name val="Cordia New"/>
      <family val="2"/>
    </font>
    <font>
      <sz val="16"/>
      <name val="Cordia New"/>
      <family val="2"/>
    </font>
    <font>
      <b/>
      <sz val="10"/>
      <name val="Cordia New"/>
      <family val="2"/>
    </font>
    <font>
      <sz val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 New"/>
      <family val="2"/>
    </font>
    <font>
      <sz val="13"/>
      <color indexed="10"/>
      <name val="Cordia New"/>
      <family val="2"/>
    </font>
    <font>
      <sz val="14"/>
      <color indexed="8"/>
      <name val="Cordia New"/>
      <family val="2"/>
    </font>
    <font>
      <sz val="13.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 New"/>
      <family val="2"/>
    </font>
    <font>
      <sz val="13"/>
      <color rgb="FFFF0000"/>
      <name val="Cordia New"/>
      <family val="2"/>
    </font>
    <font>
      <sz val="14"/>
      <color theme="1"/>
      <name val="Cordia New"/>
      <family val="2"/>
    </font>
    <font>
      <sz val="13.5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2" fillId="0" borderId="0" xfId="36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3" fontId="0" fillId="0" borderId="0" xfId="36" applyAlignment="1">
      <alignment horizontal="center"/>
    </xf>
    <xf numFmtId="43" fontId="0" fillId="0" borderId="0" xfId="36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3" fontId="4" fillId="0" borderId="0" xfId="36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5" fillId="0" borderId="0" xfId="36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/>
    </xf>
    <xf numFmtId="4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43" fontId="1" fillId="0" borderId="10" xfId="36" applyFont="1" applyFill="1" applyBorder="1" applyAlignment="1">
      <alignment horizontal="center"/>
    </xf>
    <xf numFmtId="43" fontId="1" fillId="0" borderId="19" xfId="36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5" fillId="0" borderId="15" xfId="36" applyFont="1" applyFill="1" applyBorder="1" applyAlignment="1">
      <alignment/>
    </xf>
    <xf numFmtId="43" fontId="5" fillId="0" borderId="20" xfId="36" applyFont="1" applyFill="1" applyBorder="1" applyAlignment="1">
      <alignment/>
    </xf>
    <xf numFmtId="43" fontId="5" fillId="0" borderId="20" xfId="36" applyFont="1" applyFill="1" applyBorder="1" applyAlignment="1">
      <alignment horizontal="center"/>
    </xf>
    <xf numFmtId="43" fontId="5" fillId="0" borderId="15" xfId="36" applyFont="1" applyFill="1" applyBorder="1" applyAlignment="1">
      <alignment horizontal="center"/>
    </xf>
    <xf numFmtId="43" fontId="5" fillId="0" borderId="15" xfId="36" applyFont="1" applyFill="1" applyBorder="1" applyAlignment="1">
      <alignment vertical="center"/>
    </xf>
    <xf numFmtId="43" fontId="5" fillId="0" borderId="20" xfId="36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36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6" applyFont="1" applyBorder="1" applyAlignment="1">
      <alignment/>
    </xf>
    <xf numFmtId="43" fontId="5" fillId="0" borderId="0" xfId="36" applyFont="1" applyBorder="1" applyAlignment="1">
      <alignment shrinkToFit="1"/>
    </xf>
    <xf numFmtId="43" fontId="5" fillId="0" borderId="0" xfId="36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6" applyFont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43" fontId="1" fillId="0" borderId="11" xfId="36" applyFont="1" applyFill="1" applyBorder="1" applyAlignment="1">
      <alignment horizontal="center"/>
    </xf>
    <xf numFmtId="43" fontId="5" fillId="0" borderId="15" xfId="36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43" fontId="5" fillId="0" borderId="0" xfId="36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3" fontId="5" fillId="0" borderId="0" xfId="0" applyNumberFormat="1" applyFont="1" applyAlignment="1">
      <alignment horizontal="left"/>
    </xf>
    <xf numFmtId="0" fontId="63" fillId="0" borderId="17" xfId="0" applyFont="1" applyFill="1" applyBorder="1" applyAlignment="1">
      <alignment horizontal="center"/>
    </xf>
    <xf numFmtId="0" fontId="64" fillId="0" borderId="24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43" fontId="4" fillId="0" borderId="25" xfId="36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7" fillId="0" borderId="15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43" fontId="4" fillId="0" borderId="0" xfId="36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21" fillId="0" borderId="15" xfId="0" applyFont="1" applyFill="1" applyBorder="1" applyAlignment="1">
      <alignment/>
    </xf>
    <xf numFmtId="0" fontId="21" fillId="0" borderId="20" xfId="0" applyFont="1" applyBorder="1" applyAlignment="1">
      <alignment horizontal="left" vertical="center" shrinkToFit="1"/>
    </xf>
    <xf numFmtId="0" fontId="66" fillId="0" borderId="15" xfId="0" applyFont="1" applyFill="1" applyBorder="1" applyAlignment="1">
      <alignment/>
    </xf>
    <xf numFmtId="0" fontId="22" fillId="0" borderId="15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5" fillId="0" borderId="26" xfId="0" applyFont="1" applyFill="1" applyBorder="1" applyAlignment="1">
      <alignment horizontal="center"/>
    </xf>
    <xf numFmtId="43" fontId="5" fillId="0" borderId="11" xfId="36" applyFont="1" applyFill="1" applyBorder="1" applyAlignment="1">
      <alignment horizontal="center"/>
    </xf>
    <xf numFmtId="43" fontId="5" fillId="0" borderId="27" xfId="36" applyFont="1" applyFill="1" applyBorder="1" applyAlignment="1">
      <alignment horizontal="center"/>
    </xf>
    <xf numFmtId="43" fontId="5" fillId="0" borderId="27" xfId="36" applyFont="1" applyFill="1" applyBorder="1" applyAlignment="1">
      <alignment vertical="center"/>
    </xf>
    <xf numFmtId="43" fontId="5" fillId="0" borderId="26" xfId="36" applyFont="1" applyFill="1" applyBorder="1" applyAlignment="1">
      <alignment vertical="center"/>
    </xf>
    <xf numFmtId="43" fontId="5" fillId="0" borderId="11" xfId="36" applyFont="1" applyFill="1" applyBorder="1" applyAlignment="1">
      <alignment/>
    </xf>
    <xf numFmtId="200" fontId="5" fillId="0" borderId="15" xfId="36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3" fontId="5" fillId="0" borderId="10" xfId="36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20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43" fontId="24" fillId="0" borderId="0" xfId="36" applyFont="1" applyAlignment="1">
      <alignment horizontal="center"/>
    </xf>
    <xf numFmtId="0" fontId="24" fillId="0" borderId="0" xfId="0" applyFont="1" applyAlignment="1">
      <alignment horizontal="center"/>
    </xf>
    <xf numFmtId="43" fontId="24" fillId="0" borderId="0" xfId="36" applyFont="1" applyAlignment="1">
      <alignment/>
    </xf>
    <xf numFmtId="4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3" fontId="5" fillId="0" borderId="0" xfId="36" applyFont="1" applyBorder="1" applyAlignment="1">
      <alignment horizontal="center" shrinkToFit="1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36" applyFont="1" applyBorder="1" applyAlignment="1">
      <alignment horizontal="left"/>
    </xf>
    <xf numFmtId="43" fontId="5" fillId="0" borderId="0" xfId="36" applyFont="1" applyAlignment="1">
      <alignment horizontal="center"/>
    </xf>
    <xf numFmtId="43" fontId="5" fillId="0" borderId="0" xfId="36" applyFont="1" applyAlignment="1">
      <alignment horizontal="left"/>
    </xf>
    <xf numFmtId="0" fontId="2" fillId="0" borderId="0" xfId="0" applyFont="1" applyBorder="1" applyAlignment="1">
      <alignment/>
    </xf>
    <xf numFmtId="43" fontId="2" fillId="0" borderId="0" xfId="36" applyFont="1" applyBorder="1" applyAlignment="1">
      <alignment horizontal="left" shrinkToFit="1"/>
    </xf>
    <xf numFmtId="43" fontId="5" fillId="0" borderId="0" xfId="36" applyFont="1" applyBorder="1" applyAlignment="1">
      <alignment horizontal="left" shrinkToFit="1"/>
    </xf>
    <xf numFmtId="43" fontId="5" fillId="0" borderId="0" xfId="36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43" fontId="1" fillId="0" borderId="10" xfId="36" applyFont="1" applyFill="1" applyBorder="1" applyAlignment="1">
      <alignment horizontal="center" vertical="center" shrinkToFit="1"/>
    </xf>
    <xf numFmtId="43" fontId="9" fillId="0" borderId="11" xfId="36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43" fontId="1" fillId="0" borderId="23" xfId="36" applyFont="1" applyFill="1" applyBorder="1" applyAlignment="1">
      <alignment horizontal="center"/>
    </xf>
    <xf numFmtId="43" fontId="1" fillId="0" borderId="24" xfId="36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/>
    </xf>
    <xf numFmtId="43" fontId="5" fillId="0" borderId="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2</xdr:row>
      <xdr:rowOff>238125</xdr:rowOff>
    </xdr:from>
    <xdr:to>
      <xdr:col>5</xdr:col>
      <xdr:colOff>1095375</xdr:colOff>
      <xdr:row>5</xdr:row>
      <xdr:rowOff>76200</xdr:rowOff>
    </xdr:to>
    <xdr:pic>
      <xdr:nvPicPr>
        <xdr:cNvPr id="1" name="Picture 8" descr="j0205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90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2</xdr:row>
      <xdr:rowOff>238125</xdr:rowOff>
    </xdr:from>
    <xdr:to>
      <xdr:col>5</xdr:col>
      <xdr:colOff>1095375</xdr:colOff>
      <xdr:row>5</xdr:row>
      <xdr:rowOff>76200</xdr:rowOff>
    </xdr:to>
    <xdr:pic>
      <xdr:nvPicPr>
        <xdr:cNvPr id="1" name="Picture 8" descr="j0205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90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31"/>
  <sheetViews>
    <sheetView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13.421875" style="0" customWidth="1"/>
    <col min="2" max="2" width="40.7109375" style="0" customWidth="1"/>
    <col min="3" max="6" width="18.7109375" style="0" customWidth="1"/>
  </cols>
  <sheetData>
    <row r="1" spans="2:6" s="4" customFormat="1" ht="21.75">
      <c r="B1" s="110" t="s">
        <v>207</v>
      </c>
      <c r="C1" s="110"/>
      <c r="D1" s="110"/>
      <c r="E1" s="110"/>
      <c r="F1" s="61" t="s">
        <v>10</v>
      </c>
    </row>
    <row r="2" spans="1:10" s="4" customFormat="1" ht="21.75">
      <c r="A2" s="17" t="s">
        <v>31</v>
      </c>
      <c r="B2" s="4" t="s">
        <v>194</v>
      </c>
      <c r="I2" s="23"/>
      <c r="J2" s="23"/>
    </row>
    <row r="3" spans="1:10" s="4" customFormat="1" ht="21.75">
      <c r="A3" s="17" t="s">
        <v>32</v>
      </c>
      <c r="B3" s="111" t="str">
        <f>'ปร 4'!C1</f>
        <v>โครงการก่อสร้างระบบประปาหมู่บ้าน (ตามแบบมาตรฐานระบบประปาหมู่บ้าน   แบบผิวดินขนาดใหญ่)</v>
      </c>
      <c r="C3" s="111"/>
      <c r="D3" s="111"/>
      <c r="I3" s="23"/>
      <c r="J3" s="23"/>
    </row>
    <row r="4" spans="1:10" s="4" customFormat="1" ht="21.75">
      <c r="A4" s="17"/>
      <c r="B4" s="77" t="str">
        <f>'ปร 4'!C2</f>
        <v>สำนักบริหารจัดการน้ำ  กรมทรัพยากรน้ำ  กระทรวงทรัพยากรธรรมชาติและสิ่งแวดล้อม</v>
      </c>
      <c r="C4" s="77"/>
      <c r="D4" s="77"/>
      <c r="I4" s="23"/>
      <c r="J4" s="23"/>
    </row>
    <row r="5" spans="1:10" s="4" customFormat="1" ht="21.75">
      <c r="A5" s="17" t="s">
        <v>17</v>
      </c>
      <c r="B5" s="33" t="s">
        <v>204</v>
      </c>
      <c r="C5" s="70" t="s">
        <v>199</v>
      </c>
      <c r="I5" s="23"/>
      <c r="J5" s="23"/>
    </row>
    <row r="6" spans="1:10" s="4" customFormat="1" ht="21.75">
      <c r="A6" s="4" t="s">
        <v>186</v>
      </c>
      <c r="C6" s="4" t="s">
        <v>200</v>
      </c>
      <c r="I6" s="23"/>
      <c r="J6" s="23"/>
    </row>
    <row r="7" spans="1:10" ht="21.75">
      <c r="A7" s="112" t="s">
        <v>11</v>
      </c>
      <c r="B7" s="112" t="s">
        <v>1</v>
      </c>
      <c r="C7" s="12" t="s">
        <v>33</v>
      </c>
      <c r="D7" s="112" t="s">
        <v>18</v>
      </c>
      <c r="E7" s="12" t="s">
        <v>12</v>
      </c>
      <c r="F7" s="112" t="s">
        <v>7</v>
      </c>
      <c r="G7" s="4"/>
      <c r="H7" s="4"/>
      <c r="I7" s="23"/>
      <c r="J7" s="23"/>
    </row>
    <row r="8" spans="1:10" ht="21.75">
      <c r="A8" s="113"/>
      <c r="B8" s="113"/>
      <c r="C8" s="13" t="s">
        <v>13</v>
      </c>
      <c r="D8" s="113"/>
      <c r="E8" s="13" t="s">
        <v>13</v>
      </c>
      <c r="F8" s="113"/>
      <c r="G8" s="4"/>
      <c r="H8" s="4"/>
      <c r="I8" s="23"/>
      <c r="J8" s="23"/>
    </row>
    <row r="9" spans="1:10" ht="21.75">
      <c r="A9" s="26">
        <v>1</v>
      </c>
      <c r="B9" s="30" t="s">
        <v>178</v>
      </c>
      <c r="C9" s="27"/>
      <c r="D9" s="64">
        <v>1.3266</v>
      </c>
      <c r="E9" s="27"/>
      <c r="F9" s="63" t="s">
        <v>19</v>
      </c>
      <c r="G9" s="4"/>
      <c r="H9" s="4"/>
      <c r="I9" s="23"/>
      <c r="J9" s="23"/>
    </row>
    <row r="10" spans="1:10" ht="21.75">
      <c r="A10" s="24"/>
      <c r="B10" s="40" t="s">
        <v>27</v>
      </c>
      <c r="C10" s="28"/>
      <c r="D10" s="25"/>
      <c r="E10" s="66"/>
      <c r="F10" s="14" t="s">
        <v>19</v>
      </c>
      <c r="G10" s="4"/>
      <c r="H10" s="4"/>
      <c r="I10" s="4"/>
      <c r="J10" s="4"/>
    </row>
    <row r="11" spans="1:10" ht="22.5" thickBot="1">
      <c r="A11" s="16" t="s">
        <v>14</v>
      </c>
      <c r="B11" s="67" t="s">
        <v>15</v>
      </c>
      <c r="C11" s="29"/>
      <c r="D11" s="15"/>
      <c r="E11" s="65"/>
      <c r="F11" s="16" t="s">
        <v>19</v>
      </c>
      <c r="G11" s="4"/>
      <c r="H11" s="23"/>
      <c r="I11" s="23"/>
      <c r="J11" s="4"/>
    </row>
    <row r="12" spans="1:10" ht="22.5" thickTop="1">
      <c r="A12" s="13" t="s">
        <v>16</v>
      </c>
      <c r="B12" s="117"/>
      <c r="C12" s="117"/>
      <c r="D12" s="118"/>
      <c r="E12" s="18"/>
      <c r="F12" s="18"/>
      <c r="G12" s="4"/>
      <c r="H12" s="23"/>
      <c r="I12" s="23"/>
      <c r="J12" s="23"/>
    </row>
    <row r="13" spans="1:10" s="8" customFormat="1" ht="21.75">
      <c r="A13" s="114"/>
      <c r="B13" s="114"/>
      <c r="C13" s="46"/>
      <c r="D13" s="47"/>
      <c r="E13" s="47"/>
      <c r="F13" s="48"/>
      <c r="G13" s="21"/>
      <c r="H13" s="21"/>
      <c r="I13" s="11"/>
      <c r="J13" s="20"/>
    </row>
    <row r="14" spans="1:14" s="8" customFormat="1" ht="21.75">
      <c r="A14" s="119"/>
      <c r="B14" s="119"/>
      <c r="C14" s="120"/>
      <c r="D14" s="121"/>
      <c r="E14" s="121"/>
      <c r="F14" s="121"/>
      <c r="G14" s="115"/>
      <c r="H14" s="115"/>
      <c r="I14" s="115"/>
      <c r="J14" s="115"/>
      <c r="L14" s="108"/>
      <c r="M14" s="109"/>
      <c r="N14" s="109"/>
    </row>
    <row r="15" spans="1:10" s="8" customFormat="1" ht="21.75">
      <c r="A15" s="4"/>
      <c r="B15" s="4"/>
      <c r="C15" s="4"/>
      <c r="D15" s="4"/>
      <c r="E15" s="50" t="s">
        <v>201</v>
      </c>
      <c r="F15" s="50"/>
      <c r="G15" s="21"/>
      <c r="H15" s="21"/>
      <c r="I15" s="21"/>
      <c r="J15" s="23"/>
    </row>
    <row r="16" spans="1:10" s="9" customFormat="1" ht="21.75">
      <c r="A16" s="114"/>
      <c r="B16" s="114"/>
      <c r="C16" s="4"/>
      <c r="D16" s="50"/>
      <c r="E16" s="114" t="s">
        <v>202</v>
      </c>
      <c r="F16" s="114"/>
      <c r="G16" s="21"/>
      <c r="H16" s="21"/>
      <c r="I16" s="21"/>
      <c r="J16" s="21"/>
    </row>
    <row r="17" spans="1:10" s="8" customFormat="1" ht="21.75">
      <c r="A17" s="114"/>
      <c r="B17" s="114"/>
      <c r="C17" s="4"/>
      <c r="D17" s="51"/>
      <c r="E17" s="128" t="s">
        <v>203</v>
      </c>
      <c r="F17" s="128"/>
      <c r="G17" s="115"/>
      <c r="H17" s="115"/>
      <c r="I17" s="115"/>
      <c r="J17" s="115"/>
    </row>
    <row r="18" spans="1:10" s="8" customFormat="1" ht="21.75">
      <c r="A18" s="45"/>
      <c r="B18" s="45"/>
      <c r="C18" s="4"/>
      <c r="D18" s="51"/>
      <c r="E18" s="116"/>
      <c r="F18" s="116"/>
      <c r="G18" s="21"/>
      <c r="H18" s="21"/>
      <c r="I18" s="11"/>
      <c r="J18" s="20"/>
    </row>
    <row r="19" spans="1:10" s="7" customFormat="1" ht="23.25">
      <c r="A19" s="114"/>
      <c r="B19" s="114"/>
      <c r="C19" s="52"/>
      <c r="D19" s="53"/>
      <c r="E19" s="56"/>
      <c r="F19" s="56"/>
      <c r="G19" s="56"/>
      <c r="H19" s="21"/>
      <c r="I19" s="21"/>
      <c r="J19" s="4"/>
    </row>
    <row r="20" spans="1:10" s="9" customFormat="1" ht="21.75">
      <c r="A20" s="119"/>
      <c r="B20" s="119"/>
      <c r="C20" s="52"/>
      <c r="D20" s="53"/>
      <c r="E20" s="54"/>
      <c r="F20" s="54"/>
      <c r="G20" s="115"/>
      <c r="H20" s="115"/>
      <c r="I20" s="115"/>
      <c r="J20" s="115"/>
    </row>
    <row r="21" spans="1:10" s="7" customFormat="1" ht="23.25">
      <c r="A21" s="21"/>
      <c r="B21" s="21"/>
      <c r="C21" s="52"/>
      <c r="D21" s="53"/>
      <c r="E21" s="124"/>
      <c r="F21" s="124"/>
      <c r="G21" s="21"/>
      <c r="H21" s="21"/>
      <c r="I21" s="11"/>
      <c r="J21" s="4"/>
    </row>
    <row r="22" spans="1:10" s="7" customFormat="1" ht="23.25">
      <c r="A22" s="111"/>
      <c r="B22" s="111"/>
      <c r="C22" s="52"/>
      <c r="D22" s="53"/>
      <c r="E22" s="56"/>
      <c r="F22" s="56"/>
      <c r="G22" s="54"/>
      <c r="H22" s="54"/>
      <c r="I22" s="54"/>
      <c r="J22" s="4"/>
    </row>
    <row r="23" spans="1:10" s="7" customFormat="1" ht="23.25">
      <c r="A23" s="55"/>
      <c r="B23" s="53"/>
      <c r="C23" s="125"/>
      <c r="D23" s="125"/>
      <c r="E23" s="54"/>
      <c r="F23" s="54"/>
      <c r="G23" s="54"/>
      <c r="H23" s="54"/>
      <c r="I23" s="54"/>
      <c r="J23" s="4"/>
    </row>
    <row r="24" spans="1:10" ht="21.75">
      <c r="A24" s="111"/>
      <c r="B24" s="111"/>
      <c r="C24" s="56"/>
      <c r="D24" s="56"/>
      <c r="E24" s="56"/>
      <c r="F24" s="54"/>
      <c r="G24" s="54"/>
      <c r="H24" s="54"/>
      <c r="I24" s="54"/>
      <c r="J24" s="4"/>
    </row>
    <row r="25" spans="1:10" ht="21.75">
      <c r="A25" s="119"/>
      <c r="B25" s="119"/>
      <c r="C25" s="114"/>
      <c r="D25" s="114"/>
      <c r="E25" s="114"/>
      <c r="F25" s="51"/>
      <c r="G25" s="4"/>
      <c r="H25" s="4"/>
      <c r="I25" s="4"/>
      <c r="J25" s="4"/>
    </row>
    <row r="26" spans="1:10" ht="21.75">
      <c r="A26" s="114"/>
      <c r="B26" s="114"/>
      <c r="C26" s="49"/>
      <c r="D26" s="129"/>
      <c r="E26" s="129"/>
      <c r="F26" s="129"/>
      <c r="G26" s="4"/>
      <c r="H26" s="4"/>
      <c r="I26" s="4"/>
      <c r="J26" s="4"/>
    </row>
    <row r="27" spans="5:6" ht="23.25">
      <c r="E27" s="2"/>
      <c r="F27" s="2"/>
    </row>
    <row r="28" spans="1:6" ht="23.25">
      <c r="A28" s="122"/>
      <c r="B28" s="122"/>
      <c r="D28" s="123"/>
      <c r="E28" s="123"/>
      <c r="F28" s="123"/>
    </row>
    <row r="29" spans="1:6" ht="23.25">
      <c r="A29" s="126"/>
      <c r="B29" s="126"/>
      <c r="D29" s="127"/>
      <c r="E29" s="127"/>
      <c r="F29" s="127"/>
    </row>
    <row r="30" spans="1:6" ht="23.25">
      <c r="A30" s="122"/>
      <c r="B30" s="122"/>
      <c r="D30" s="123"/>
      <c r="E30" s="123"/>
      <c r="F30" s="123"/>
    </row>
    <row r="31" ht="12.75">
      <c r="A31" s="10"/>
    </row>
  </sheetData>
  <sheetProtection/>
  <mergeCells count="35">
    <mergeCell ref="A29:B29"/>
    <mergeCell ref="D29:F29"/>
    <mergeCell ref="A30:B30"/>
    <mergeCell ref="D30:F30"/>
    <mergeCell ref="E17:F17"/>
    <mergeCell ref="E16:F16"/>
    <mergeCell ref="A25:B25"/>
    <mergeCell ref="C25:E25"/>
    <mergeCell ref="A26:B26"/>
    <mergeCell ref="D26:F26"/>
    <mergeCell ref="A28:B28"/>
    <mergeCell ref="D28:F28"/>
    <mergeCell ref="A20:B20"/>
    <mergeCell ref="G20:J20"/>
    <mergeCell ref="E21:F21"/>
    <mergeCell ref="A22:B22"/>
    <mergeCell ref="C23:D23"/>
    <mergeCell ref="A24:B24"/>
    <mergeCell ref="A16:B16"/>
    <mergeCell ref="A17:B17"/>
    <mergeCell ref="G17:J17"/>
    <mergeCell ref="E18:F18"/>
    <mergeCell ref="A19:B19"/>
    <mergeCell ref="B12:D12"/>
    <mergeCell ref="A13:B13"/>
    <mergeCell ref="A14:B14"/>
    <mergeCell ref="C14:F14"/>
    <mergeCell ref="G14:J14"/>
    <mergeCell ref="L14:N14"/>
    <mergeCell ref="B1:E1"/>
    <mergeCell ref="B3:D3"/>
    <mergeCell ref="A7:A8"/>
    <mergeCell ref="B7:B8"/>
    <mergeCell ref="D7:D8"/>
    <mergeCell ref="F7:F8"/>
  </mergeCells>
  <printOptions/>
  <pageMargins left="0.7874015748031497" right="0.1968503937007874" top="0.5118110236220472" bottom="0.07874015748031496" header="0.2755905511811024" footer="0.3543307086614173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6"/>
  <sheetViews>
    <sheetView zoomScale="106" zoomScaleNormal="106" zoomScalePageLayoutView="0" workbookViewId="0" topLeftCell="A1">
      <selection activeCell="K163" sqref="K163"/>
    </sheetView>
  </sheetViews>
  <sheetFormatPr defaultColWidth="9.140625" defaultRowHeight="12.75"/>
  <cols>
    <col min="1" max="1" width="7.57421875" style="3" customWidth="1"/>
    <col min="2" max="2" width="45.7109375" style="0" customWidth="1"/>
    <col min="3" max="3" width="8.00390625" style="5" customWidth="1"/>
    <col min="4" max="4" width="8.421875" style="1" customWidth="1"/>
    <col min="5" max="5" width="11.421875" style="6" customWidth="1"/>
    <col min="6" max="6" width="12.00390625" style="6" customWidth="1"/>
    <col min="7" max="7" width="10.7109375" style="6" customWidth="1"/>
    <col min="8" max="8" width="11.57421875" style="6" customWidth="1"/>
    <col min="9" max="9" width="16.00390625" style="6" customWidth="1"/>
    <col min="10" max="10" width="15.7109375" style="0" customWidth="1"/>
    <col min="12" max="12" width="10.28125" style="0" bestFit="1" customWidth="1"/>
    <col min="13" max="13" width="9.28125" style="0" bestFit="1" customWidth="1"/>
  </cols>
  <sheetData>
    <row r="1" spans="1:11" ht="21.75">
      <c r="A1" s="42" t="s">
        <v>28</v>
      </c>
      <c r="B1" s="42"/>
      <c r="C1" s="42" t="s">
        <v>41</v>
      </c>
      <c r="D1" s="42"/>
      <c r="E1" s="42"/>
      <c r="F1" s="42"/>
      <c r="G1" s="42"/>
      <c r="H1" s="42"/>
      <c r="I1" s="42"/>
      <c r="J1" s="59" t="s">
        <v>25</v>
      </c>
      <c r="K1" s="22"/>
    </row>
    <row r="2" spans="1:11" ht="21.75">
      <c r="A2" s="42"/>
      <c r="B2" s="42"/>
      <c r="C2" s="42" t="s">
        <v>43</v>
      </c>
      <c r="D2" s="42"/>
      <c r="E2" s="42"/>
      <c r="F2" s="42"/>
      <c r="G2" s="42"/>
      <c r="H2" s="42"/>
      <c r="I2" s="42"/>
      <c r="J2" s="60" t="s">
        <v>174</v>
      </c>
      <c r="K2" s="22"/>
    </row>
    <row r="3" spans="1:11" ht="21.75">
      <c r="A3" s="42" t="s">
        <v>29</v>
      </c>
      <c r="B3" s="42"/>
      <c r="C3" s="43" t="s">
        <v>42</v>
      </c>
      <c r="D3" s="42"/>
      <c r="E3" s="42"/>
      <c r="F3" s="42"/>
      <c r="G3" s="42"/>
      <c r="H3" s="42"/>
      <c r="I3" s="42"/>
      <c r="J3" s="60"/>
      <c r="K3" s="22"/>
    </row>
    <row r="4" spans="1:11" ht="21.75">
      <c r="A4" s="44" t="s">
        <v>30</v>
      </c>
      <c r="B4" s="44"/>
      <c r="C4" s="44"/>
      <c r="D4" s="44"/>
      <c r="E4" s="44"/>
      <c r="F4" s="44"/>
      <c r="G4" s="42" t="s">
        <v>195</v>
      </c>
      <c r="H4" s="42"/>
      <c r="I4" s="42"/>
      <c r="J4" s="44"/>
      <c r="K4" s="22"/>
    </row>
    <row r="5" spans="1:11" ht="21.75">
      <c r="A5" s="44"/>
      <c r="B5" s="44"/>
      <c r="C5" s="44"/>
      <c r="D5" s="44"/>
      <c r="E5" s="44"/>
      <c r="F5" s="44"/>
      <c r="G5" s="42"/>
      <c r="H5" s="42"/>
      <c r="I5" s="42"/>
      <c r="J5" s="44"/>
      <c r="K5" s="22"/>
    </row>
    <row r="6" spans="1:10" ht="21.75">
      <c r="A6" s="130" t="s">
        <v>0</v>
      </c>
      <c r="B6" s="130" t="s">
        <v>1</v>
      </c>
      <c r="C6" s="132" t="s">
        <v>2</v>
      </c>
      <c r="D6" s="130" t="s">
        <v>3</v>
      </c>
      <c r="E6" s="135" t="s">
        <v>4</v>
      </c>
      <c r="F6" s="136"/>
      <c r="G6" s="135" t="s">
        <v>5</v>
      </c>
      <c r="H6" s="136"/>
      <c r="I6" s="31" t="s">
        <v>6</v>
      </c>
      <c r="J6" s="130" t="s">
        <v>7</v>
      </c>
    </row>
    <row r="7" spans="1:10" ht="21.75">
      <c r="A7" s="137"/>
      <c r="B7" s="131"/>
      <c r="C7" s="133"/>
      <c r="D7" s="134"/>
      <c r="E7" s="32" t="s">
        <v>8</v>
      </c>
      <c r="F7" s="32" t="s">
        <v>9</v>
      </c>
      <c r="G7" s="32" t="s">
        <v>8</v>
      </c>
      <c r="H7" s="32" t="s">
        <v>9</v>
      </c>
      <c r="I7" s="57" t="s">
        <v>5</v>
      </c>
      <c r="J7" s="131"/>
    </row>
    <row r="8" spans="1:10" ht="21.75">
      <c r="A8" s="25"/>
      <c r="B8" s="98" t="s">
        <v>46</v>
      </c>
      <c r="C8" s="37"/>
      <c r="D8" s="36"/>
      <c r="E8" s="62"/>
      <c r="F8" s="35"/>
      <c r="G8" s="62"/>
      <c r="H8" s="35"/>
      <c r="I8" s="36"/>
      <c r="J8" s="71"/>
    </row>
    <row r="9" spans="1:10" ht="21.75">
      <c r="A9" s="25"/>
      <c r="B9" s="99" t="s">
        <v>47</v>
      </c>
      <c r="C9" s="37"/>
      <c r="D9" s="36"/>
      <c r="E9" s="62"/>
      <c r="F9" s="35"/>
      <c r="G9" s="62"/>
      <c r="H9" s="35"/>
      <c r="I9" s="36"/>
      <c r="J9" s="71"/>
    </row>
    <row r="10" spans="1:10" ht="21.75">
      <c r="A10" s="25"/>
      <c r="B10" s="78" t="s">
        <v>48</v>
      </c>
      <c r="C10" s="37"/>
      <c r="D10" s="36"/>
      <c r="E10" s="62"/>
      <c r="F10" s="35"/>
      <c r="G10" s="62"/>
      <c r="H10" s="35"/>
      <c r="I10" s="36"/>
      <c r="J10" s="71"/>
    </row>
    <row r="11" spans="1:10" ht="21.75">
      <c r="A11" s="25"/>
      <c r="B11" s="78" t="s">
        <v>49</v>
      </c>
      <c r="C11" s="37"/>
      <c r="D11" s="36"/>
      <c r="E11" s="62"/>
      <c r="F11" s="35"/>
      <c r="G11" s="62"/>
      <c r="H11" s="35"/>
      <c r="I11" s="36"/>
      <c r="J11" s="71"/>
    </row>
    <row r="12" spans="1:10" ht="21.75">
      <c r="A12" s="25">
        <v>1</v>
      </c>
      <c r="B12" s="83" t="s">
        <v>50</v>
      </c>
      <c r="C12" s="37">
        <v>1</v>
      </c>
      <c r="D12" s="36" t="s">
        <v>51</v>
      </c>
      <c r="E12" s="62"/>
      <c r="F12" s="35"/>
      <c r="G12" s="62"/>
      <c r="H12" s="35"/>
      <c r="I12" s="36"/>
      <c r="J12" s="71"/>
    </row>
    <row r="13" spans="1:10" ht="21.75">
      <c r="A13" s="25"/>
      <c r="B13" s="83" t="s">
        <v>52</v>
      </c>
      <c r="C13" s="37"/>
      <c r="D13" s="36"/>
      <c r="E13" s="62"/>
      <c r="F13" s="35"/>
      <c r="G13" s="62"/>
      <c r="H13" s="35"/>
      <c r="I13" s="36"/>
      <c r="J13" s="71"/>
    </row>
    <row r="14" spans="1:10" ht="21.75">
      <c r="A14" s="25"/>
      <c r="B14" s="83" t="s">
        <v>53</v>
      </c>
      <c r="C14" s="37"/>
      <c r="D14" s="36"/>
      <c r="E14" s="62"/>
      <c r="F14" s="35"/>
      <c r="G14" s="39"/>
      <c r="H14" s="35"/>
      <c r="I14" s="36"/>
      <c r="J14" s="71"/>
    </row>
    <row r="15" spans="1:10" ht="21.75">
      <c r="A15" s="25"/>
      <c r="B15" s="83" t="s">
        <v>54</v>
      </c>
      <c r="C15" s="37"/>
      <c r="D15" s="36"/>
      <c r="E15" s="62"/>
      <c r="F15" s="35"/>
      <c r="G15" s="39"/>
      <c r="H15" s="35"/>
      <c r="I15" s="36"/>
      <c r="J15" s="71"/>
    </row>
    <row r="16" spans="1:10" ht="21.75">
      <c r="A16" s="25"/>
      <c r="B16" s="83" t="s">
        <v>55</v>
      </c>
      <c r="C16" s="37"/>
      <c r="D16" s="36"/>
      <c r="E16" s="62"/>
      <c r="F16" s="35"/>
      <c r="G16" s="39"/>
      <c r="H16" s="35"/>
      <c r="I16" s="36"/>
      <c r="J16" s="71"/>
    </row>
    <row r="17" spans="1:10" ht="21.75">
      <c r="A17" s="25"/>
      <c r="B17" s="83" t="s">
        <v>56</v>
      </c>
      <c r="C17" s="37"/>
      <c r="D17" s="36"/>
      <c r="E17" s="62"/>
      <c r="F17" s="34"/>
      <c r="G17" s="38"/>
      <c r="H17" s="35"/>
      <c r="I17" s="36"/>
      <c r="J17" s="71"/>
    </row>
    <row r="18" spans="1:10" ht="21.75">
      <c r="A18" s="25"/>
      <c r="B18" s="84" t="s">
        <v>57</v>
      </c>
      <c r="C18" s="58"/>
      <c r="D18" s="36"/>
      <c r="E18" s="38"/>
      <c r="F18" s="34"/>
      <c r="G18" s="38"/>
      <c r="H18" s="35"/>
      <c r="I18" s="36"/>
      <c r="J18" s="40"/>
    </row>
    <row r="19" spans="1:10" ht="21.75">
      <c r="A19" s="25">
        <v>2</v>
      </c>
      <c r="B19" s="83" t="s">
        <v>58</v>
      </c>
      <c r="C19" s="37">
        <v>1</v>
      </c>
      <c r="D19" s="36" t="s">
        <v>51</v>
      </c>
      <c r="E19" s="38"/>
      <c r="F19" s="34"/>
      <c r="G19" s="38"/>
      <c r="H19" s="35"/>
      <c r="I19" s="36"/>
      <c r="J19" s="75"/>
    </row>
    <row r="20" spans="1:10" ht="21.75">
      <c r="A20" s="25"/>
      <c r="B20" s="83" t="s">
        <v>52</v>
      </c>
      <c r="C20" s="37"/>
      <c r="D20" s="36"/>
      <c r="E20" s="38"/>
      <c r="F20" s="34"/>
      <c r="G20" s="38"/>
      <c r="H20" s="35"/>
      <c r="I20" s="36"/>
      <c r="J20" s="40"/>
    </row>
    <row r="21" spans="1:10" ht="21.75">
      <c r="A21" s="25"/>
      <c r="B21" s="83" t="s">
        <v>59</v>
      </c>
      <c r="C21" s="37"/>
      <c r="D21" s="36"/>
      <c r="E21" s="38"/>
      <c r="F21" s="34"/>
      <c r="G21" s="38"/>
      <c r="H21" s="35"/>
      <c r="I21" s="36"/>
      <c r="J21" s="75"/>
    </row>
    <row r="22" spans="1:10" ht="21.75">
      <c r="A22" s="25"/>
      <c r="B22" s="85" t="s">
        <v>60</v>
      </c>
      <c r="C22" s="37"/>
      <c r="D22" s="36"/>
      <c r="E22" s="38"/>
      <c r="F22" s="34"/>
      <c r="G22" s="38"/>
      <c r="H22" s="35"/>
      <c r="I22" s="36"/>
      <c r="J22" s="71"/>
    </row>
    <row r="23" spans="1:10" ht="21.75">
      <c r="A23" s="25"/>
      <c r="B23" s="84" t="s">
        <v>62</v>
      </c>
      <c r="C23" s="58"/>
      <c r="D23" s="36"/>
      <c r="E23" s="38"/>
      <c r="F23" s="34"/>
      <c r="G23" s="38"/>
      <c r="H23" s="35"/>
      <c r="I23" s="36"/>
      <c r="J23" s="40"/>
    </row>
    <row r="24" spans="1:10" ht="21.75">
      <c r="A24" s="25"/>
      <c r="B24" s="83" t="s">
        <v>61</v>
      </c>
      <c r="C24" s="37"/>
      <c r="D24" s="36"/>
      <c r="E24" s="38"/>
      <c r="F24" s="34"/>
      <c r="G24" s="38"/>
      <c r="H24" s="35"/>
      <c r="I24" s="36"/>
      <c r="J24" s="75"/>
    </row>
    <row r="25" spans="1:10" ht="22.5" thickBot="1">
      <c r="A25" s="69"/>
      <c r="B25" s="117" t="s">
        <v>36</v>
      </c>
      <c r="C25" s="117"/>
      <c r="D25" s="117"/>
      <c r="E25" s="117"/>
      <c r="F25" s="117"/>
      <c r="G25" s="117"/>
      <c r="H25" s="118"/>
      <c r="I25" s="74"/>
      <c r="J25" s="72"/>
    </row>
    <row r="26" spans="1:10" ht="22.5" thickTop="1">
      <c r="A26" s="68"/>
      <c r="B26" s="19"/>
      <c r="C26" s="19"/>
      <c r="D26" s="19"/>
      <c r="E26" s="19"/>
      <c r="F26" s="19"/>
      <c r="G26" s="19"/>
      <c r="H26" s="19"/>
      <c r="I26" s="80"/>
      <c r="J26" s="73"/>
    </row>
    <row r="27" spans="1:11" ht="21.75">
      <c r="A27" s="42" t="s">
        <v>28</v>
      </c>
      <c r="B27" s="42"/>
      <c r="C27" s="42" t="s">
        <v>41</v>
      </c>
      <c r="D27" s="42"/>
      <c r="E27" s="42"/>
      <c r="F27" s="42"/>
      <c r="G27" s="42"/>
      <c r="H27" s="42"/>
      <c r="I27" s="42"/>
      <c r="J27" s="59" t="s">
        <v>25</v>
      </c>
      <c r="K27" s="22"/>
    </row>
    <row r="28" spans="1:11" ht="21.75">
      <c r="A28" s="42"/>
      <c r="B28" s="42"/>
      <c r="C28" s="42"/>
      <c r="D28" s="42"/>
      <c r="E28" s="42"/>
      <c r="F28" s="42"/>
      <c r="G28" s="42"/>
      <c r="H28" s="42"/>
      <c r="I28" s="42"/>
      <c r="J28" s="60" t="s">
        <v>173</v>
      </c>
      <c r="K28" s="22"/>
    </row>
    <row r="29" spans="1:10" ht="21.75">
      <c r="A29" s="130" t="s">
        <v>0</v>
      </c>
      <c r="B29" s="130" t="s">
        <v>1</v>
      </c>
      <c r="C29" s="132" t="s">
        <v>2</v>
      </c>
      <c r="D29" s="130" t="s">
        <v>3</v>
      </c>
      <c r="E29" s="135" t="s">
        <v>4</v>
      </c>
      <c r="F29" s="136"/>
      <c r="G29" s="135" t="s">
        <v>5</v>
      </c>
      <c r="H29" s="136"/>
      <c r="I29" s="31" t="s">
        <v>6</v>
      </c>
      <c r="J29" s="130" t="s">
        <v>7</v>
      </c>
    </row>
    <row r="30" spans="1:10" ht="21.75">
      <c r="A30" s="137"/>
      <c r="B30" s="131"/>
      <c r="C30" s="133"/>
      <c r="D30" s="134"/>
      <c r="E30" s="32" t="s">
        <v>8</v>
      </c>
      <c r="F30" s="32" t="s">
        <v>9</v>
      </c>
      <c r="G30" s="32" t="s">
        <v>8</v>
      </c>
      <c r="H30" s="32" t="s">
        <v>9</v>
      </c>
      <c r="I30" s="57" t="s">
        <v>5</v>
      </c>
      <c r="J30" s="131"/>
    </row>
    <row r="31" spans="1:10" ht="22.5" thickBot="1">
      <c r="A31" s="69"/>
      <c r="B31" s="117" t="s">
        <v>67</v>
      </c>
      <c r="C31" s="117"/>
      <c r="D31" s="117"/>
      <c r="E31" s="117"/>
      <c r="F31" s="117"/>
      <c r="G31" s="117"/>
      <c r="H31" s="118"/>
      <c r="I31" s="74"/>
      <c r="J31" s="72"/>
    </row>
    <row r="32" spans="1:10" ht="22.5" thickTop="1">
      <c r="A32" s="25"/>
      <c r="B32" s="79" t="s">
        <v>64</v>
      </c>
      <c r="C32" s="37"/>
      <c r="D32" s="36"/>
      <c r="E32" s="62"/>
      <c r="F32" s="35"/>
      <c r="G32" s="62"/>
      <c r="H32" s="35"/>
      <c r="I32" s="36"/>
      <c r="J32" s="71"/>
    </row>
    <row r="33" spans="1:10" ht="21.75">
      <c r="A33" s="25"/>
      <c r="B33" s="82" t="s">
        <v>63</v>
      </c>
      <c r="C33" s="37"/>
      <c r="D33" s="36"/>
      <c r="E33" s="62"/>
      <c r="F33" s="35"/>
      <c r="G33" s="62"/>
      <c r="H33" s="35"/>
      <c r="I33" s="36"/>
      <c r="J33" s="71"/>
    </row>
    <row r="34" spans="1:10" ht="23.25">
      <c r="A34" s="25"/>
      <c r="B34" s="81" t="s">
        <v>65</v>
      </c>
      <c r="C34" s="37"/>
      <c r="D34" s="36"/>
      <c r="E34" s="62"/>
      <c r="F34" s="35"/>
      <c r="G34" s="62"/>
      <c r="H34" s="35"/>
      <c r="I34" s="36"/>
      <c r="J34" s="40" t="s">
        <v>187</v>
      </c>
    </row>
    <row r="35" spans="1:10" ht="21.75">
      <c r="A35" s="25"/>
      <c r="B35" s="41" t="s">
        <v>66</v>
      </c>
      <c r="C35" s="37"/>
      <c r="D35" s="36"/>
      <c r="E35" s="62"/>
      <c r="F35" s="35"/>
      <c r="G35" s="62"/>
      <c r="H35" s="35"/>
      <c r="I35" s="36"/>
      <c r="J35" s="71"/>
    </row>
    <row r="36" spans="1:10" ht="21.75">
      <c r="A36" s="25">
        <v>3</v>
      </c>
      <c r="B36" s="41" t="s">
        <v>68</v>
      </c>
      <c r="C36" s="37">
        <v>1</v>
      </c>
      <c r="D36" s="36" t="s">
        <v>51</v>
      </c>
      <c r="E36" s="62"/>
      <c r="F36" s="35"/>
      <c r="G36" s="62"/>
      <c r="H36" s="35"/>
      <c r="I36" s="36"/>
      <c r="J36" s="71"/>
    </row>
    <row r="37" spans="1:10" ht="21.75">
      <c r="A37" s="25"/>
      <c r="B37" s="41" t="s">
        <v>69</v>
      </c>
      <c r="C37" s="37"/>
      <c r="D37" s="36"/>
      <c r="E37" s="62"/>
      <c r="F37" s="35"/>
      <c r="G37" s="39"/>
      <c r="H37" s="35"/>
      <c r="I37" s="36"/>
      <c r="J37" s="71"/>
    </row>
    <row r="38" spans="1:10" ht="21.75">
      <c r="A38" s="25"/>
      <c r="B38" s="41" t="s">
        <v>70</v>
      </c>
      <c r="C38" s="37"/>
      <c r="D38" s="36"/>
      <c r="E38" s="62"/>
      <c r="F38" s="35"/>
      <c r="G38" s="39"/>
      <c r="H38" s="35"/>
      <c r="I38" s="36"/>
      <c r="J38" s="71"/>
    </row>
    <row r="39" spans="1:10" ht="21.75">
      <c r="A39" s="25"/>
      <c r="B39" s="41" t="s">
        <v>71</v>
      </c>
      <c r="C39" s="37"/>
      <c r="D39" s="36"/>
      <c r="E39" s="62"/>
      <c r="F39" s="35"/>
      <c r="G39" s="39"/>
      <c r="H39" s="35"/>
      <c r="I39" s="36"/>
      <c r="J39" s="71"/>
    </row>
    <row r="40" spans="1:10" ht="21.75">
      <c r="A40" s="25"/>
      <c r="B40" s="41" t="s">
        <v>72</v>
      </c>
      <c r="C40" s="37"/>
      <c r="D40" s="36"/>
      <c r="E40" s="62"/>
      <c r="F40" s="34"/>
      <c r="G40" s="38"/>
      <c r="H40" s="35"/>
      <c r="I40" s="36"/>
      <c r="J40" s="71"/>
    </row>
    <row r="41" spans="1:10" ht="21.75">
      <c r="A41" s="25">
        <v>4</v>
      </c>
      <c r="B41" s="79" t="s">
        <v>73</v>
      </c>
      <c r="C41" s="37">
        <v>1</v>
      </c>
      <c r="D41" s="36" t="s">
        <v>51</v>
      </c>
      <c r="E41" s="38"/>
      <c r="F41" s="34"/>
      <c r="G41" s="38"/>
      <c r="H41" s="35"/>
      <c r="I41" s="36"/>
      <c r="J41" s="40"/>
    </row>
    <row r="42" spans="1:10" ht="21.75">
      <c r="A42" s="25"/>
      <c r="B42" s="41" t="s">
        <v>74</v>
      </c>
      <c r="C42" s="37"/>
      <c r="D42" s="36"/>
      <c r="E42" s="38"/>
      <c r="F42" s="34"/>
      <c r="G42" s="38"/>
      <c r="H42" s="35"/>
      <c r="I42" s="36"/>
      <c r="J42" s="75"/>
    </row>
    <row r="43" spans="1:10" ht="21.75">
      <c r="A43" s="25"/>
      <c r="B43" s="41" t="s">
        <v>75</v>
      </c>
      <c r="C43" s="37"/>
      <c r="D43" s="36"/>
      <c r="E43" s="38"/>
      <c r="F43" s="34"/>
      <c r="G43" s="38"/>
      <c r="H43" s="35"/>
      <c r="I43" s="36"/>
      <c r="J43" s="40"/>
    </row>
    <row r="44" spans="1:10" ht="21.75">
      <c r="A44" s="25">
        <v>5</v>
      </c>
      <c r="B44" s="41" t="s">
        <v>76</v>
      </c>
      <c r="C44" s="37"/>
      <c r="D44" s="36"/>
      <c r="E44" s="38"/>
      <c r="F44" s="34"/>
      <c r="G44" s="38"/>
      <c r="H44" s="35"/>
      <c r="I44" s="36"/>
      <c r="J44" s="75"/>
    </row>
    <row r="45" spans="1:10" ht="21.75">
      <c r="A45" s="25"/>
      <c r="B45" s="76" t="s">
        <v>77</v>
      </c>
      <c r="C45" s="37">
        <v>1</v>
      </c>
      <c r="D45" s="36" t="s">
        <v>51</v>
      </c>
      <c r="E45" s="38"/>
      <c r="F45" s="34"/>
      <c r="G45" s="38"/>
      <c r="H45" s="35"/>
      <c r="I45" s="36"/>
      <c r="J45" s="71"/>
    </row>
    <row r="46" spans="1:10" ht="21.75">
      <c r="A46" s="25"/>
      <c r="B46" s="79" t="s">
        <v>78</v>
      </c>
      <c r="C46" s="37"/>
      <c r="D46" s="36"/>
      <c r="E46" s="38"/>
      <c r="F46" s="34"/>
      <c r="G46" s="38"/>
      <c r="H46" s="35"/>
      <c r="I46" s="36"/>
      <c r="J46" s="40"/>
    </row>
    <row r="47" spans="1:10" ht="24">
      <c r="A47" s="25"/>
      <c r="B47" s="86" t="s">
        <v>80</v>
      </c>
      <c r="C47" s="37">
        <v>1</v>
      </c>
      <c r="D47" s="36" t="s">
        <v>51</v>
      </c>
      <c r="E47" s="38"/>
      <c r="F47" s="34"/>
      <c r="G47" s="38"/>
      <c r="H47" s="35"/>
      <c r="I47" s="36"/>
      <c r="J47" s="40"/>
    </row>
    <row r="48" spans="1:10" ht="21.75">
      <c r="A48" s="25"/>
      <c r="B48" s="41" t="s">
        <v>79</v>
      </c>
      <c r="C48" s="37">
        <v>1</v>
      </c>
      <c r="D48" s="36" t="s">
        <v>51</v>
      </c>
      <c r="E48" s="38"/>
      <c r="F48" s="34"/>
      <c r="G48" s="38"/>
      <c r="H48" s="35"/>
      <c r="I48" s="36"/>
      <c r="J48" s="75"/>
    </row>
    <row r="49" spans="1:10" ht="21.75">
      <c r="A49" s="25"/>
      <c r="B49" s="41" t="s">
        <v>81</v>
      </c>
      <c r="C49" s="37"/>
      <c r="D49" s="36"/>
      <c r="E49" s="38"/>
      <c r="F49" s="34"/>
      <c r="G49" s="38"/>
      <c r="H49" s="35"/>
      <c r="I49" s="36"/>
      <c r="J49" s="75"/>
    </row>
    <row r="50" spans="1:10" ht="22.5" thickBot="1">
      <c r="A50" s="69"/>
      <c r="B50" s="117" t="s">
        <v>36</v>
      </c>
      <c r="C50" s="117"/>
      <c r="D50" s="117"/>
      <c r="E50" s="117"/>
      <c r="F50" s="117"/>
      <c r="G50" s="117"/>
      <c r="H50" s="118"/>
      <c r="I50" s="74"/>
      <c r="J50" s="72"/>
    </row>
    <row r="51" spans="1:10" ht="22.5" thickTop="1">
      <c r="A51" s="68"/>
      <c r="B51" s="19"/>
      <c r="C51" s="19"/>
      <c r="D51" s="19"/>
      <c r="E51" s="19"/>
      <c r="F51" s="19"/>
      <c r="G51" s="19"/>
      <c r="H51" s="19"/>
      <c r="I51" s="80"/>
      <c r="J51" s="73"/>
    </row>
    <row r="52" spans="1:10" ht="21.75">
      <c r="A52" s="68"/>
      <c r="B52" s="19"/>
      <c r="C52" s="19"/>
      <c r="D52" s="19"/>
      <c r="E52" s="19"/>
      <c r="F52" s="19"/>
      <c r="G52" s="19"/>
      <c r="H52" s="19"/>
      <c r="I52" s="80"/>
      <c r="J52" s="73"/>
    </row>
    <row r="53" spans="1:11" ht="21.75">
      <c r="A53" s="42" t="s">
        <v>28</v>
      </c>
      <c r="B53" s="42"/>
      <c r="C53" s="42" t="s">
        <v>41</v>
      </c>
      <c r="D53" s="42"/>
      <c r="E53" s="42"/>
      <c r="F53" s="42"/>
      <c r="G53" s="42"/>
      <c r="H53" s="42"/>
      <c r="I53" s="42"/>
      <c r="J53" s="59" t="s">
        <v>25</v>
      </c>
      <c r="K53" s="22"/>
    </row>
    <row r="54" spans="1:11" ht="21.75">
      <c r="A54" s="42"/>
      <c r="B54" s="42"/>
      <c r="C54" s="42"/>
      <c r="D54" s="42"/>
      <c r="E54" s="42"/>
      <c r="F54" s="42"/>
      <c r="G54" s="42"/>
      <c r="H54" s="42"/>
      <c r="I54" s="42"/>
      <c r="J54" s="60" t="s">
        <v>172</v>
      </c>
      <c r="K54" s="22"/>
    </row>
    <row r="55" spans="1:10" ht="21.75">
      <c r="A55" s="130" t="s">
        <v>0</v>
      </c>
      <c r="B55" s="130" t="s">
        <v>1</v>
      </c>
      <c r="C55" s="132" t="s">
        <v>2</v>
      </c>
      <c r="D55" s="130" t="s">
        <v>3</v>
      </c>
      <c r="E55" s="135" t="s">
        <v>4</v>
      </c>
      <c r="F55" s="136"/>
      <c r="G55" s="135" t="s">
        <v>5</v>
      </c>
      <c r="H55" s="136"/>
      <c r="I55" s="31" t="s">
        <v>6</v>
      </c>
      <c r="J55" s="130" t="s">
        <v>7</v>
      </c>
    </row>
    <row r="56" spans="1:10" ht="21.75">
      <c r="A56" s="137"/>
      <c r="B56" s="131"/>
      <c r="C56" s="133"/>
      <c r="D56" s="134"/>
      <c r="E56" s="32" t="s">
        <v>8</v>
      </c>
      <c r="F56" s="32" t="s">
        <v>9</v>
      </c>
      <c r="G56" s="32" t="s">
        <v>8</v>
      </c>
      <c r="H56" s="32" t="s">
        <v>9</v>
      </c>
      <c r="I56" s="57" t="s">
        <v>5</v>
      </c>
      <c r="J56" s="131"/>
    </row>
    <row r="57" spans="1:10" ht="22.5" thickBot="1">
      <c r="A57" s="69"/>
      <c r="B57" s="117" t="s">
        <v>67</v>
      </c>
      <c r="C57" s="117"/>
      <c r="D57" s="117"/>
      <c r="E57" s="117"/>
      <c r="F57" s="117"/>
      <c r="G57" s="117"/>
      <c r="H57" s="118"/>
      <c r="I57" s="74"/>
      <c r="J57" s="72"/>
    </row>
    <row r="58" spans="1:10" ht="22.5" thickTop="1">
      <c r="A58" s="25">
        <v>6</v>
      </c>
      <c r="B58" s="79" t="s">
        <v>82</v>
      </c>
      <c r="C58" s="37"/>
      <c r="D58" s="36"/>
      <c r="E58" s="62"/>
      <c r="F58" s="35"/>
      <c r="G58" s="62"/>
      <c r="H58" s="35"/>
      <c r="I58" s="36"/>
      <c r="J58" s="71"/>
    </row>
    <row r="59" spans="1:10" ht="21.75">
      <c r="A59" s="25"/>
      <c r="B59" s="82" t="s">
        <v>83</v>
      </c>
      <c r="C59" s="37">
        <v>1</v>
      </c>
      <c r="D59" s="36" t="s">
        <v>38</v>
      </c>
      <c r="E59" s="62"/>
      <c r="F59" s="35"/>
      <c r="G59" s="62"/>
      <c r="H59" s="35"/>
      <c r="I59" s="36"/>
      <c r="J59" s="71"/>
    </row>
    <row r="60" spans="1:10" ht="23.25">
      <c r="A60" s="25">
        <v>7</v>
      </c>
      <c r="B60" s="81" t="s">
        <v>84</v>
      </c>
      <c r="C60" s="37"/>
      <c r="D60" s="36"/>
      <c r="E60" s="62"/>
      <c r="F60" s="35"/>
      <c r="G60" s="62"/>
      <c r="H60" s="35"/>
      <c r="I60" s="36"/>
      <c r="J60" s="71"/>
    </row>
    <row r="61" spans="1:10" ht="23.25">
      <c r="A61" s="25"/>
      <c r="B61" s="81" t="s">
        <v>85</v>
      </c>
      <c r="C61" s="37">
        <v>1</v>
      </c>
      <c r="D61" s="36" t="s">
        <v>86</v>
      </c>
      <c r="E61" s="62"/>
      <c r="F61" s="35"/>
      <c r="G61" s="62"/>
      <c r="H61" s="35"/>
      <c r="I61" s="36"/>
      <c r="J61" s="71"/>
    </row>
    <row r="62" spans="1:10" ht="23.25">
      <c r="A62" s="25"/>
      <c r="B62" s="81" t="s">
        <v>87</v>
      </c>
      <c r="C62" s="37">
        <v>1</v>
      </c>
      <c r="D62" s="36" t="s">
        <v>86</v>
      </c>
      <c r="E62" s="62"/>
      <c r="F62" s="35"/>
      <c r="G62" s="62"/>
      <c r="H62" s="35"/>
      <c r="I62" s="36"/>
      <c r="J62" s="71"/>
    </row>
    <row r="63" spans="1:10" ht="23.25">
      <c r="A63" s="25"/>
      <c r="B63" s="81" t="s">
        <v>88</v>
      </c>
      <c r="C63" s="37">
        <v>1</v>
      </c>
      <c r="D63" s="36" t="s">
        <v>86</v>
      </c>
      <c r="E63" s="62"/>
      <c r="F63" s="35"/>
      <c r="G63" s="62"/>
      <c r="H63" s="35"/>
      <c r="I63" s="36"/>
      <c r="J63" s="71"/>
    </row>
    <row r="64" spans="1:10" ht="21.75">
      <c r="A64" s="25">
        <v>8</v>
      </c>
      <c r="B64" s="41" t="s">
        <v>89</v>
      </c>
      <c r="C64" s="37"/>
      <c r="D64" s="36"/>
      <c r="E64" s="62"/>
      <c r="F64" s="35"/>
      <c r="G64" s="62"/>
      <c r="H64" s="35"/>
      <c r="I64" s="36"/>
      <c r="J64" s="71"/>
    </row>
    <row r="65" spans="1:10" ht="21.75">
      <c r="A65" s="25"/>
      <c r="B65" s="41" t="s">
        <v>90</v>
      </c>
      <c r="C65" s="37">
        <v>2</v>
      </c>
      <c r="D65" s="36" t="s">
        <v>51</v>
      </c>
      <c r="E65" s="62"/>
      <c r="F65" s="35"/>
      <c r="G65" s="62"/>
      <c r="H65" s="35"/>
      <c r="I65" s="36"/>
      <c r="J65" s="71"/>
    </row>
    <row r="66" spans="1:10" ht="21.75">
      <c r="A66" s="25"/>
      <c r="B66" s="41" t="s">
        <v>91</v>
      </c>
      <c r="C66" s="37">
        <v>2</v>
      </c>
      <c r="D66" s="36" t="s">
        <v>51</v>
      </c>
      <c r="E66" s="62"/>
      <c r="F66" s="35"/>
      <c r="G66" s="62"/>
      <c r="H66" s="35"/>
      <c r="I66" s="36"/>
      <c r="J66" s="71"/>
    </row>
    <row r="67" spans="1:10" ht="21.75">
      <c r="A67" s="25"/>
      <c r="B67" s="41" t="s">
        <v>92</v>
      </c>
      <c r="C67" s="37"/>
      <c r="D67" s="36"/>
      <c r="E67" s="62"/>
      <c r="F67" s="34"/>
      <c r="G67" s="38"/>
      <c r="H67" s="35"/>
      <c r="I67" s="36"/>
      <c r="J67" s="71"/>
    </row>
    <row r="68" spans="1:10" ht="21.75">
      <c r="A68" s="25">
        <v>9</v>
      </c>
      <c r="B68" s="79" t="s">
        <v>93</v>
      </c>
      <c r="C68" s="37">
        <v>1</v>
      </c>
      <c r="D68" s="36" t="s">
        <v>38</v>
      </c>
      <c r="E68" s="38"/>
      <c r="F68" s="34"/>
      <c r="G68" s="38"/>
      <c r="H68" s="35"/>
      <c r="I68" s="36"/>
      <c r="J68" s="40"/>
    </row>
    <row r="69" spans="1:10" ht="21.75">
      <c r="A69" s="25"/>
      <c r="B69" s="41" t="s">
        <v>94</v>
      </c>
      <c r="C69" s="37"/>
      <c r="D69" s="36"/>
      <c r="E69" s="38"/>
      <c r="F69" s="34"/>
      <c r="G69" s="38"/>
      <c r="H69" s="35"/>
      <c r="I69" s="36"/>
      <c r="J69" s="75"/>
    </row>
    <row r="70" spans="1:10" ht="21.75">
      <c r="A70" s="25"/>
      <c r="B70" s="41" t="s">
        <v>95</v>
      </c>
      <c r="C70" s="37"/>
      <c r="D70" s="36"/>
      <c r="E70" s="38"/>
      <c r="F70" s="34"/>
      <c r="G70" s="38"/>
      <c r="H70" s="35"/>
      <c r="I70" s="36"/>
      <c r="J70" s="40"/>
    </row>
    <row r="71" spans="1:10" ht="21.75">
      <c r="A71" s="25"/>
      <c r="B71" s="41" t="s">
        <v>96</v>
      </c>
      <c r="C71" s="37"/>
      <c r="D71" s="36"/>
      <c r="E71" s="38"/>
      <c r="F71" s="34"/>
      <c r="G71" s="38"/>
      <c r="H71" s="35"/>
      <c r="I71" s="36"/>
      <c r="J71" s="75"/>
    </row>
    <row r="72" spans="1:10" ht="21.75">
      <c r="A72" s="25">
        <v>10</v>
      </c>
      <c r="B72" s="76" t="s">
        <v>97</v>
      </c>
      <c r="C72" s="37">
        <v>1</v>
      </c>
      <c r="D72" s="36" t="s">
        <v>51</v>
      </c>
      <c r="E72" s="38"/>
      <c r="F72" s="34"/>
      <c r="G72" s="38"/>
      <c r="H72" s="35"/>
      <c r="I72" s="36"/>
      <c r="J72" s="71"/>
    </row>
    <row r="73" spans="1:10" ht="21.75">
      <c r="A73" s="25"/>
      <c r="B73" s="79" t="s">
        <v>98</v>
      </c>
      <c r="C73" s="37"/>
      <c r="D73" s="36"/>
      <c r="E73" s="38"/>
      <c r="F73" s="34"/>
      <c r="G73" s="38"/>
      <c r="H73" s="35"/>
      <c r="I73" s="36"/>
      <c r="J73" s="40"/>
    </row>
    <row r="74" spans="1:10" ht="24">
      <c r="A74" s="25">
        <v>11</v>
      </c>
      <c r="B74" s="86" t="s">
        <v>99</v>
      </c>
      <c r="C74" s="37"/>
      <c r="D74" s="36"/>
      <c r="E74" s="38"/>
      <c r="F74" s="34"/>
      <c r="G74" s="38"/>
      <c r="H74" s="35"/>
      <c r="I74" s="36"/>
      <c r="J74" s="40"/>
    </row>
    <row r="75" spans="1:10" ht="21.75">
      <c r="A75" s="25">
        <v>11.1</v>
      </c>
      <c r="B75" s="41" t="s">
        <v>100</v>
      </c>
      <c r="C75" s="37"/>
      <c r="D75" s="36"/>
      <c r="E75" s="38"/>
      <c r="F75" s="34"/>
      <c r="G75" s="38"/>
      <c r="H75" s="35"/>
      <c r="I75" s="36"/>
      <c r="J75" s="75"/>
    </row>
    <row r="76" spans="1:10" ht="21.75">
      <c r="A76" s="25"/>
      <c r="B76" s="41" t="s">
        <v>101</v>
      </c>
      <c r="C76" s="37">
        <v>63</v>
      </c>
      <c r="D76" s="36" t="s">
        <v>39</v>
      </c>
      <c r="E76" s="38"/>
      <c r="F76" s="34"/>
      <c r="G76" s="38"/>
      <c r="H76" s="35"/>
      <c r="I76" s="36"/>
      <c r="J76" s="75"/>
    </row>
    <row r="77" spans="1:10" ht="22.5" thickBot="1">
      <c r="A77" s="69"/>
      <c r="B77" s="117" t="s">
        <v>36</v>
      </c>
      <c r="C77" s="117"/>
      <c r="D77" s="117"/>
      <c r="E77" s="117"/>
      <c r="F77" s="117"/>
      <c r="G77" s="117"/>
      <c r="H77" s="118"/>
      <c r="I77" s="74"/>
      <c r="J77" s="72"/>
    </row>
    <row r="78" spans="1:11" ht="22.5" thickTop="1">
      <c r="A78" s="42" t="s">
        <v>28</v>
      </c>
      <c r="B78" s="42"/>
      <c r="C78" s="42" t="s">
        <v>41</v>
      </c>
      <c r="D78" s="42"/>
      <c r="E78" s="42"/>
      <c r="F78" s="42"/>
      <c r="G78" s="42"/>
      <c r="H78" s="42"/>
      <c r="I78" s="42"/>
      <c r="J78" s="59" t="s">
        <v>25</v>
      </c>
      <c r="K78" s="22"/>
    </row>
    <row r="79" spans="1:11" ht="21.75">
      <c r="A79" s="42"/>
      <c r="B79" s="42"/>
      <c r="C79" s="42"/>
      <c r="D79" s="42"/>
      <c r="E79" s="42"/>
      <c r="F79" s="42"/>
      <c r="G79" s="42"/>
      <c r="H79" s="42"/>
      <c r="I79" s="42"/>
      <c r="J79" s="60" t="s">
        <v>171</v>
      </c>
      <c r="K79" s="22"/>
    </row>
    <row r="80" spans="1:10" ht="21.75">
      <c r="A80" s="130" t="s">
        <v>0</v>
      </c>
      <c r="B80" s="130" t="s">
        <v>1</v>
      </c>
      <c r="C80" s="132" t="s">
        <v>2</v>
      </c>
      <c r="D80" s="130" t="s">
        <v>3</v>
      </c>
      <c r="E80" s="135" t="s">
        <v>4</v>
      </c>
      <c r="F80" s="136"/>
      <c r="G80" s="135" t="s">
        <v>5</v>
      </c>
      <c r="H80" s="136"/>
      <c r="I80" s="31" t="s">
        <v>6</v>
      </c>
      <c r="J80" s="130" t="s">
        <v>7</v>
      </c>
    </row>
    <row r="81" spans="1:10" ht="21.75">
      <c r="A81" s="137"/>
      <c r="B81" s="131"/>
      <c r="C81" s="133"/>
      <c r="D81" s="134"/>
      <c r="E81" s="32" t="s">
        <v>8</v>
      </c>
      <c r="F81" s="32" t="s">
        <v>9</v>
      </c>
      <c r="G81" s="32" t="s">
        <v>8</v>
      </c>
      <c r="H81" s="32" t="s">
        <v>9</v>
      </c>
      <c r="I81" s="57" t="s">
        <v>5</v>
      </c>
      <c r="J81" s="131"/>
    </row>
    <row r="82" spans="1:10" ht="22.5" thickBot="1">
      <c r="A82" s="69"/>
      <c r="B82" s="117" t="s">
        <v>67</v>
      </c>
      <c r="C82" s="117"/>
      <c r="D82" s="117"/>
      <c r="E82" s="117"/>
      <c r="F82" s="117"/>
      <c r="G82" s="117"/>
      <c r="H82" s="118"/>
      <c r="I82" s="74"/>
      <c r="J82" s="72"/>
    </row>
    <row r="83" spans="1:10" ht="22.5" thickTop="1">
      <c r="A83" s="25"/>
      <c r="B83" s="82" t="s">
        <v>102</v>
      </c>
      <c r="C83" s="37">
        <v>5</v>
      </c>
      <c r="D83" s="36" t="s">
        <v>40</v>
      </c>
      <c r="E83" s="62"/>
      <c r="F83" s="35"/>
      <c r="G83" s="62"/>
      <c r="H83" s="35"/>
      <c r="I83" s="36"/>
      <c r="J83" s="71"/>
    </row>
    <row r="84" spans="1:10" ht="21.75">
      <c r="A84" s="25"/>
      <c r="B84" s="82" t="s">
        <v>103</v>
      </c>
      <c r="C84" s="37">
        <v>34</v>
      </c>
      <c r="D84" s="36" t="s">
        <v>40</v>
      </c>
      <c r="E84" s="62"/>
      <c r="F84" s="35"/>
      <c r="G84" s="62"/>
      <c r="H84" s="35"/>
      <c r="I84" s="36"/>
      <c r="J84" s="71"/>
    </row>
    <row r="85" spans="1:10" ht="23.25">
      <c r="A85" s="25"/>
      <c r="B85" s="81" t="s">
        <v>104</v>
      </c>
      <c r="C85" s="37">
        <v>34</v>
      </c>
      <c r="D85" s="36" t="s">
        <v>40</v>
      </c>
      <c r="E85" s="62"/>
      <c r="F85" s="35"/>
      <c r="G85" s="62"/>
      <c r="H85" s="35"/>
      <c r="I85" s="36"/>
      <c r="J85" s="71"/>
    </row>
    <row r="86" spans="1:10" ht="23.25">
      <c r="A86" s="25"/>
      <c r="B86" s="81" t="s">
        <v>105</v>
      </c>
      <c r="C86" s="37">
        <v>20</v>
      </c>
      <c r="D86" s="36" t="s">
        <v>106</v>
      </c>
      <c r="E86" s="62"/>
      <c r="F86" s="35"/>
      <c r="G86" s="62"/>
      <c r="H86" s="35"/>
      <c r="I86" s="36"/>
      <c r="J86" s="71"/>
    </row>
    <row r="87" spans="1:10" ht="23.25">
      <c r="A87" s="25"/>
      <c r="B87" s="81" t="s">
        <v>107</v>
      </c>
      <c r="C87" s="37">
        <v>10</v>
      </c>
      <c r="D87" s="36" t="s">
        <v>106</v>
      </c>
      <c r="E87" s="62"/>
      <c r="F87" s="35"/>
      <c r="G87" s="62"/>
      <c r="H87" s="35"/>
      <c r="I87" s="36"/>
      <c r="J87" s="71"/>
    </row>
    <row r="88" spans="1:10" ht="23.25">
      <c r="A88" s="25"/>
      <c r="B88" s="81" t="s">
        <v>108</v>
      </c>
      <c r="C88" s="37">
        <v>15</v>
      </c>
      <c r="D88" s="36" t="s">
        <v>106</v>
      </c>
      <c r="E88" s="62"/>
      <c r="F88" s="35"/>
      <c r="G88" s="62"/>
      <c r="H88" s="35"/>
      <c r="I88" s="36"/>
      <c r="J88" s="71"/>
    </row>
    <row r="89" spans="1:10" ht="21.75">
      <c r="A89" s="25"/>
      <c r="B89" s="41" t="s">
        <v>109</v>
      </c>
      <c r="C89" s="37">
        <v>4</v>
      </c>
      <c r="D89" s="36" t="s">
        <v>51</v>
      </c>
      <c r="E89" s="62"/>
      <c r="F89" s="35"/>
      <c r="G89" s="62"/>
      <c r="H89" s="35"/>
      <c r="I89" s="36"/>
      <c r="J89" s="71"/>
    </row>
    <row r="90" spans="1:10" ht="21.75">
      <c r="A90" s="25">
        <v>11.2</v>
      </c>
      <c r="B90" s="41" t="s">
        <v>110</v>
      </c>
      <c r="C90" s="37"/>
      <c r="D90" s="36"/>
      <c r="E90" s="62"/>
      <c r="F90" s="34"/>
      <c r="G90" s="38"/>
      <c r="H90" s="35"/>
      <c r="I90" s="36"/>
      <c r="J90" s="71"/>
    </row>
    <row r="91" spans="1:10" ht="21.75">
      <c r="A91" s="25"/>
      <c r="B91" s="79" t="s">
        <v>111</v>
      </c>
      <c r="C91" s="37">
        <v>100</v>
      </c>
      <c r="D91" s="36" t="s">
        <v>39</v>
      </c>
      <c r="E91" s="38"/>
      <c r="F91" s="34"/>
      <c r="G91" s="38"/>
      <c r="H91" s="35"/>
      <c r="I91" s="36"/>
      <c r="J91" s="40"/>
    </row>
    <row r="92" spans="1:10" ht="21.75">
      <c r="A92" s="25">
        <v>11.3</v>
      </c>
      <c r="B92" s="41" t="s">
        <v>112</v>
      </c>
      <c r="C92" s="37"/>
      <c r="D92" s="36"/>
      <c r="E92" s="38"/>
      <c r="F92" s="34"/>
      <c r="G92" s="38"/>
      <c r="H92" s="35"/>
      <c r="I92" s="36"/>
      <c r="J92" s="75"/>
    </row>
    <row r="93" spans="1:10" ht="21.75">
      <c r="A93" s="25"/>
      <c r="B93" s="41" t="s">
        <v>113</v>
      </c>
      <c r="C93" s="37">
        <v>95</v>
      </c>
      <c r="D93" s="36" t="s">
        <v>39</v>
      </c>
      <c r="E93" s="38"/>
      <c r="F93" s="34"/>
      <c r="G93" s="38"/>
      <c r="H93" s="35"/>
      <c r="I93" s="36"/>
      <c r="J93" s="40"/>
    </row>
    <row r="94" spans="1:10" ht="21.75">
      <c r="A94" s="25"/>
      <c r="B94" s="41" t="s">
        <v>37</v>
      </c>
      <c r="C94" s="37">
        <v>190</v>
      </c>
      <c r="D94" s="36" t="s">
        <v>39</v>
      </c>
      <c r="E94" s="38"/>
      <c r="F94" s="34"/>
      <c r="G94" s="38"/>
      <c r="H94" s="35"/>
      <c r="I94" s="36"/>
      <c r="J94" s="75"/>
    </row>
    <row r="95" spans="1:10" ht="21.75">
      <c r="A95" s="25"/>
      <c r="B95" s="76" t="s">
        <v>114</v>
      </c>
      <c r="C95" s="37">
        <v>25</v>
      </c>
      <c r="D95" s="36" t="s">
        <v>39</v>
      </c>
      <c r="E95" s="38"/>
      <c r="F95" s="34"/>
      <c r="G95" s="38"/>
      <c r="H95" s="35"/>
      <c r="I95" s="36"/>
      <c r="J95" s="71"/>
    </row>
    <row r="96" spans="1:10" ht="21.75">
      <c r="A96" s="25"/>
      <c r="B96" s="76" t="s">
        <v>115</v>
      </c>
      <c r="C96" s="37">
        <v>60</v>
      </c>
      <c r="D96" s="36" t="s">
        <v>40</v>
      </c>
      <c r="E96" s="38"/>
      <c r="F96" s="34"/>
      <c r="G96" s="38"/>
      <c r="H96" s="35"/>
      <c r="I96" s="36"/>
      <c r="J96" s="71"/>
    </row>
    <row r="97" spans="1:10" ht="24">
      <c r="A97" s="25">
        <v>11.4</v>
      </c>
      <c r="B97" s="86" t="s">
        <v>116</v>
      </c>
      <c r="C97" s="37"/>
      <c r="D97" s="36"/>
      <c r="E97" s="38"/>
      <c r="F97" s="34"/>
      <c r="G97" s="38"/>
      <c r="H97" s="35"/>
      <c r="I97" s="36"/>
      <c r="J97" s="40"/>
    </row>
    <row r="98" spans="1:10" ht="21.75">
      <c r="A98" s="25"/>
      <c r="B98" s="41" t="s">
        <v>117</v>
      </c>
      <c r="C98" s="37">
        <v>25</v>
      </c>
      <c r="D98" s="36" t="s">
        <v>39</v>
      </c>
      <c r="E98" s="38"/>
      <c r="F98" s="34"/>
      <c r="G98" s="38"/>
      <c r="H98" s="35"/>
      <c r="I98" s="36"/>
      <c r="J98" s="75"/>
    </row>
    <row r="99" spans="1:10" ht="21.75">
      <c r="A99" s="25"/>
      <c r="B99" s="41" t="s">
        <v>118</v>
      </c>
      <c r="C99" s="37">
        <v>15</v>
      </c>
      <c r="D99" s="36" t="s">
        <v>39</v>
      </c>
      <c r="E99" s="38"/>
      <c r="F99" s="34"/>
      <c r="G99" s="38"/>
      <c r="H99" s="35"/>
      <c r="I99" s="36"/>
      <c r="J99" s="75"/>
    </row>
    <row r="100" spans="1:10" ht="21.75">
      <c r="A100" s="25"/>
      <c r="B100" s="41" t="s">
        <v>119</v>
      </c>
      <c r="C100" s="37">
        <v>41</v>
      </c>
      <c r="D100" s="36" t="s">
        <v>39</v>
      </c>
      <c r="E100" s="38"/>
      <c r="F100" s="34"/>
      <c r="G100" s="38"/>
      <c r="H100" s="35"/>
      <c r="I100" s="36"/>
      <c r="J100" s="75"/>
    </row>
    <row r="101" spans="1:10" ht="21.75">
      <c r="A101" s="25"/>
      <c r="B101" s="41" t="s">
        <v>120</v>
      </c>
      <c r="C101" s="37">
        <v>23</v>
      </c>
      <c r="D101" s="36" t="s">
        <v>39</v>
      </c>
      <c r="E101" s="38"/>
      <c r="F101" s="34"/>
      <c r="G101" s="38"/>
      <c r="H101" s="35"/>
      <c r="I101" s="36"/>
      <c r="J101" s="75"/>
    </row>
    <row r="102" spans="1:10" ht="22.5" thickBot="1">
      <c r="A102" s="69"/>
      <c r="B102" s="117" t="s">
        <v>36</v>
      </c>
      <c r="C102" s="117"/>
      <c r="D102" s="117"/>
      <c r="E102" s="117"/>
      <c r="F102" s="117"/>
      <c r="G102" s="117"/>
      <c r="H102" s="118"/>
      <c r="I102" s="74"/>
      <c r="J102" s="72"/>
    </row>
    <row r="103" spans="1:11" ht="22.5" thickTop="1">
      <c r="A103" s="42" t="s">
        <v>28</v>
      </c>
      <c r="B103" s="42"/>
      <c r="C103" s="42" t="s">
        <v>41</v>
      </c>
      <c r="D103" s="42"/>
      <c r="E103" s="42"/>
      <c r="F103" s="42"/>
      <c r="G103" s="42"/>
      <c r="H103" s="42"/>
      <c r="I103" s="42"/>
      <c r="J103" s="59" t="s">
        <v>25</v>
      </c>
      <c r="K103" s="22"/>
    </row>
    <row r="104" spans="1:11" ht="21.75">
      <c r="A104" s="42"/>
      <c r="B104" s="42"/>
      <c r="C104" s="42"/>
      <c r="D104" s="42"/>
      <c r="E104" s="42"/>
      <c r="F104" s="42"/>
      <c r="G104" s="42"/>
      <c r="H104" s="42"/>
      <c r="I104" s="42"/>
      <c r="J104" s="60" t="s">
        <v>170</v>
      </c>
      <c r="K104" s="22"/>
    </row>
    <row r="105" spans="1:10" ht="21.75">
      <c r="A105" s="130" t="s">
        <v>0</v>
      </c>
      <c r="B105" s="130" t="s">
        <v>1</v>
      </c>
      <c r="C105" s="132" t="s">
        <v>2</v>
      </c>
      <c r="D105" s="130" t="s">
        <v>3</v>
      </c>
      <c r="E105" s="135" t="s">
        <v>4</v>
      </c>
      <c r="F105" s="136"/>
      <c r="G105" s="135" t="s">
        <v>5</v>
      </c>
      <c r="H105" s="136"/>
      <c r="I105" s="31" t="s">
        <v>6</v>
      </c>
      <c r="J105" s="130" t="s">
        <v>7</v>
      </c>
    </row>
    <row r="106" spans="1:10" ht="21.75">
      <c r="A106" s="137"/>
      <c r="B106" s="131"/>
      <c r="C106" s="133"/>
      <c r="D106" s="134"/>
      <c r="E106" s="32" t="s">
        <v>8</v>
      </c>
      <c r="F106" s="32" t="s">
        <v>9</v>
      </c>
      <c r="G106" s="32" t="s">
        <v>8</v>
      </c>
      <c r="H106" s="32" t="s">
        <v>9</v>
      </c>
      <c r="I106" s="57" t="s">
        <v>5</v>
      </c>
      <c r="J106" s="131"/>
    </row>
    <row r="107" spans="1:10" ht="22.5" thickBot="1">
      <c r="A107" s="69"/>
      <c r="B107" s="117" t="s">
        <v>67</v>
      </c>
      <c r="C107" s="117"/>
      <c r="D107" s="117"/>
      <c r="E107" s="117"/>
      <c r="F107" s="117"/>
      <c r="G107" s="117"/>
      <c r="H107" s="118"/>
      <c r="I107" s="74"/>
      <c r="J107" s="72"/>
    </row>
    <row r="108" spans="1:10" ht="22.5" thickTop="1">
      <c r="A108" s="100">
        <v>11.5</v>
      </c>
      <c r="B108" s="82" t="s">
        <v>121</v>
      </c>
      <c r="C108" s="37"/>
      <c r="D108" s="36"/>
      <c r="E108" s="62"/>
      <c r="F108" s="35"/>
      <c r="G108" s="62"/>
      <c r="H108" s="35"/>
      <c r="I108" s="36"/>
      <c r="J108" s="71"/>
    </row>
    <row r="109" spans="1:10" ht="21.75">
      <c r="A109" s="101"/>
      <c r="B109" s="82" t="s">
        <v>122</v>
      </c>
      <c r="C109" s="37">
        <v>1</v>
      </c>
      <c r="D109" s="36" t="s">
        <v>38</v>
      </c>
      <c r="E109" s="62"/>
      <c r="F109" s="35"/>
      <c r="G109" s="62"/>
      <c r="H109" s="35"/>
      <c r="I109" s="36"/>
      <c r="J109" s="71"/>
    </row>
    <row r="110" spans="1:10" ht="23.25">
      <c r="A110" s="101"/>
      <c r="B110" s="81" t="s">
        <v>123</v>
      </c>
      <c r="C110" s="37">
        <v>1</v>
      </c>
      <c r="D110" s="36" t="s">
        <v>38</v>
      </c>
      <c r="E110" s="62"/>
      <c r="F110" s="35"/>
      <c r="G110" s="62"/>
      <c r="H110" s="35"/>
      <c r="I110" s="36"/>
      <c r="J110" s="71"/>
    </row>
    <row r="111" spans="1:10" ht="23.25">
      <c r="A111" s="101"/>
      <c r="B111" s="81" t="s">
        <v>124</v>
      </c>
      <c r="C111" s="37">
        <v>4</v>
      </c>
      <c r="D111" s="36" t="s">
        <v>38</v>
      </c>
      <c r="E111" s="62"/>
      <c r="F111" s="35"/>
      <c r="G111" s="62"/>
      <c r="H111" s="35"/>
      <c r="I111" s="36"/>
      <c r="J111" s="71"/>
    </row>
    <row r="112" spans="1:10" ht="23.25">
      <c r="A112" s="101"/>
      <c r="B112" s="81" t="s">
        <v>125</v>
      </c>
      <c r="C112" s="37">
        <v>1</v>
      </c>
      <c r="D112" s="36" t="s">
        <v>38</v>
      </c>
      <c r="E112" s="62"/>
      <c r="F112" s="35"/>
      <c r="G112" s="62"/>
      <c r="H112" s="35"/>
      <c r="I112" s="36"/>
      <c r="J112" s="71"/>
    </row>
    <row r="113" spans="1:10" ht="23.25">
      <c r="A113" s="101">
        <v>11.6</v>
      </c>
      <c r="B113" s="81" t="s">
        <v>126</v>
      </c>
      <c r="C113" s="37"/>
      <c r="D113" s="36"/>
      <c r="E113" s="62"/>
      <c r="F113" s="35"/>
      <c r="G113" s="62"/>
      <c r="H113" s="35"/>
      <c r="I113" s="36"/>
      <c r="J113" s="71"/>
    </row>
    <row r="114" spans="1:10" ht="21.75">
      <c r="A114" s="101"/>
      <c r="B114" s="41" t="s">
        <v>127</v>
      </c>
      <c r="C114" s="37">
        <v>92</v>
      </c>
      <c r="D114" s="36" t="s">
        <v>39</v>
      </c>
      <c r="E114" s="62"/>
      <c r="F114" s="35"/>
      <c r="G114" s="62"/>
      <c r="H114" s="35"/>
      <c r="I114" s="36"/>
      <c r="J114" s="71"/>
    </row>
    <row r="115" spans="1:10" ht="21.75">
      <c r="A115" s="101"/>
      <c r="B115" s="41" t="s">
        <v>128</v>
      </c>
      <c r="C115" s="37">
        <v>134</v>
      </c>
      <c r="D115" s="36" t="s">
        <v>39</v>
      </c>
      <c r="E115" s="62"/>
      <c r="F115" s="35"/>
      <c r="G115" s="62"/>
      <c r="H115" s="35"/>
      <c r="I115" s="36"/>
      <c r="J115" s="71"/>
    </row>
    <row r="116" spans="1:10" ht="21.75">
      <c r="A116" s="101"/>
      <c r="B116" s="79" t="s">
        <v>129</v>
      </c>
      <c r="C116" s="37">
        <v>60</v>
      </c>
      <c r="D116" s="36" t="s">
        <v>39</v>
      </c>
      <c r="E116" s="38"/>
      <c r="F116" s="34"/>
      <c r="G116" s="38"/>
      <c r="H116" s="35"/>
      <c r="I116" s="36"/>
      <c r="J116" s="40"/>
    </row>
    <row r="117" spans="1:10" ht="21.75">
      <c r="A117" s="101">
        <v>11.7</v>
      </c>
      <c r="B117" s="41" t="s">
        <v>130</v>
      </c>
      <c r="C117" s="37"/>
      <c r="D117" s="36"/>
      <c r="E117" s="38"/>
      <c r="F117" s="34"/>
      <c r="G117" s="38"/>
      <c r="H117" s="35"/>
      <c r="I117" s="36"/>
      <c r="J117" s="75"/>
    </row>
    <row r="118" spans="1:10" ht="21.75">
      <c r="A118" s="101"/>
      <c r="B118" s="41" t="s">
        <v>131</v>
      </c>
      <c r="C118" s="37">
        <v>1</v>
      </c>
      <c r="D118" s="36" t="s">
        <v>38</v>
      </c>
      <c r="E118" s="38"/>
      <c r="F118" s="34"/>
      <c r="G118" s="38"/>
      <c r="H118" s="35"/>
      <c r="I118" s="36"/>
      <c r="J118" s="40"/>
    </row>
    <row r="119" spans="1:10" ht="21.75">
      <c r="A119" s="101"/>
      <c r="B119" s="41" t="s">
        <v>132</v>
      </c>
      <c r="C119" s="37">
        <v>1</v>
      </c>
      <c r="D119" s="36" t="s">
        <v>38</v>
      </c>
      <c r="E119" s="38"/>
      <c r="F119" s="34"/>
      <c r="G119" s="38"/>
      <c r="H119" s="35"/>
      <c r="I119" s="36"/>
      <c r="J119" s="40"/>
    </row>
    <row r="120" spans="1:10" ht="21.75">
      <c r="A120" s="101"/>
      <c r="B120" s="41" t="s">
        <v>133</v>
      </c>
      <c r="C120" s="37">
        <v>2</v>
      </c>
      <c r="D120" s="36" t="s">
        <v>38</v>
      </c>
      <c r="E120" s="38"/>
      <c r="F120" s="34"/>
      <c r="G120" s="38"/>
      <c r="H120" s="35"/>
      <c r="I120" s="36"/>
      <c r="J120" s="40"/>
    </row>
    <row r="121" spans="1:10" ht="21.75">
      <c r="A121" s="101"/>
      <c r="B121" s="76" t="s">
        <v>134</v>
      </c>
      <c r="C121" s="37">
        <v>5</v>
      </c>
      <c r="D121" s="36" t="s">
        <v>135</v>
      </c>
      <c r="E121" s="38"/>
      <c r="F121" s="34"/>
      <c r="G121" s="38"/>
      <c r="H121" s="35"/>
      <c r="I121" s="36"/>
      <c r="J121" s="71"/>
    </row>
    <row r="122" spans="1:10" ht="21.75">
      <c r="A122" s="101"/>
      <c r="B122" s="76" t="s">
        <v>136</v>
      </c>
      <c r="C122" s="37">
        <v>6</v>
      </c>
      <c r="D122" s="36" t="s">
        <v>135</v>
      </c>
      <c r="E122" s="38"/>
      <c r="F122" s="34"/>
      <c r="G122" s="38"/>
      <c r="H122" s="35"/>
      <c r="I122" s="36"/>
      <c r="J122" s="71"/>
    </row>
    <row r="123" spans="1:10" ht="21.75">
      <c r="A123" s="101"/>
      <c r="B123" s="41" t="s">
        <v>137</v>
      </c>
      <c r="C123" s="37">
        <v>1</v>
      </c>
      <c r="D123" s="36" t="s">
        <v>38</v>
      </c>
      <c r="E123" s="38"/>
      <c r="F123" s="34"/>
      <c r="G123" s="38"/>
      <c r="H123" s="35"/>
      <c r="I123" s="36"/>
      <c r="J123" s="75"/>
    </row>
    <row r="124" spans="1:10" ht="21.75">
      <c r="A124" s="101"/>
      <c r="B124" s="41" t="s">
        <v>138</v>
      </c>
      <c r="C124" s="37">
        <v>1</v>
      </c>
      <c r="D124" s="36" t="s">
        <v>51</v>
      </c>
      <c r="E124" s="38"/>
      <c r="F124" s="34"/>
      <c r="G124" s="38"/>
      <c r="H124" s="34"/>
      <c r="I124" s="36"/>
      <c r="J124" s="75"/>
    </row>
    <row r="125" spans="1:10" ht="21.75">
      <c r="A125" s="101"/>
      <c r="B125" s="41"/>
      <c r="C125" s="37"/>
      <c r="D125" s="36"/>
      <c r="E125" s="38"/>
      <c r="F125" s="34"/>
      <c r="G125" s="39"/>
      <c r="H125" s="34"/>
      <c r="I125" s="36"/>
      <c r="J125" s="75"/>
    </row>
    <row r="126" spans="1:10" ht="21.75">
      <c r="A126" s="102"/>
      <c r="B126" s="18"/>
      <c r="C126" s="89"/>
      <c r="D126" s="90"/>
      <c r="E126" s="92"/>
      <c r="F126" s="93"/>
      <c r="G126" s="91"/>
      <c r="H126" s="93"/>
      <c r="I126" s="36"/>
      <c r="J126" s="75"/>
    </row>
    <row r="127" spans="1:10" ht="22.5" thickBot="1">
      <c r="A127" s="69"/>
      <c r="B127" s="117" t="s">
        <v>36</v>
      </c>
      <c r="C127" s="117"/>
      <c r="D127" s="117"/>
      <c r="E127" s="117"/>
      <c r="F127" s="117"/>
      <c r="G127" s="117"/>
      <c r="H127" s="118"/>
      <c r="I127" s="74"/>
      <c r="J127" s="72"/>
    </row>
    <row r="128" spans="1:11" ht="22.5" thickTop="1">
      <c r="A128" s="42" t="s">
        <v>28</v>
      </c>
      <c r="B128" s="42"/>
      <c r="C128" s="42" t="s">
        <v>41</v>
      </c>
      <c r="D128" s="42"/>
      <c r="E128" s="42"/>
      <c r="F128" s="42"/>
      <c r="G128" s="42"/>
      <c r="H128" s="42"/>
      <c r="I128" s="42"/>
      <c r="J128" s="59" t="s">
        <v>25</v>
      </c>
      <c r="K128" s="22"/>
    </row>
    <row r="129" spans="1:11" ht="21.75">
      <c r="A129" s="42"/>
      <c r="B129" s="42"/>
      <c r="C129" s="42"/>
      <c r="D129" s="42"/>
      <c r="E129" s="42"/>
      <c r="F129" s="42"/>
      <c r="G129" s="42"/>
      <c r="H129" s="42"/>
      <c r="I129" s="42"/>
      <c r="J129" s="60" t="s">
        <v>169</v>
      </c>
      <c r="K129" s="22"/>
    </row>
    <row r="130" spans="1:10" ht="21.75">
      <c r="A130" s="130" t="s">
        <v>0</v>
      </c>
      <c r="B130" s="130" t="s">
        <v>1</v>
      </c>
      <c r="C130" s="132" t="s">
        <v>2</v>
      </c>
      <c r="D130" s="130" t="s">
        <v>3</v>
      </c>
      <c r="E130" s="135" t="s">
        <v>4</v>
      </c>
      <c r="F130" s="136"/>
      <c r="G130" s="135" t="s">
        <v>5</v>
      </c>
      <c r="H130" s="136"/>
      <c r="I130" s="31" t="s">
        <v>6</v>
      </c>
      <c r="J130" s="130" t="s">
        <v>7</v>
      </c>
    </row>
    <row r="131" spans="1:10" ht="21.75">
      <c r="A131" s="137"/>
      <c r="B131" s="131"/>
      <c r="C131" s="133"/>
      <c r="D131" s="134"/>
      <c r="E131" s="32" t="s">
        <v>8</v>
      </c>
      <c r="F131" s="32" t="s">
        <v>9</v>
      </c>
      <c r="G131" s="32" t="s">
        <v>8</v>
      </c>
      <c r="H131" s="32" t="s">
        <v>9</v>
      </c>
      <c r="I131" s="57" t="s">
        <v>5</v>
      </c>
      <c r="J131" s="131"/>
    </row>
    <row r="132" spans="1:10" ht="22.5" thickBot="1">
      <c r="A132" s="69"/>
      <c r="B132" s="117" t="s">
        <v>67</v>
      </c>
      <c r="C132" s="117"/>
      <c r="D132" s="117"/>
      <c r="E132" s="117"/>
      <c r="F132" s="117"/>
      <c r="G132" s="117"/>
      <c r="H132" s="118"/>
      <c r="I132" s="74"/>
      <c r="J132" s="72"/>
    </row>
    <row r="133" spans="1:10" ht="22.5" thickTop="1">
      <c r="A133" s="100">
        <v>12</v>
      </c>
      <c r="B133" s="82" t="s">
        <v>139</v>
      </c>
      <c r="C133" s="37"/>
      <c r="D133" s="36"/>
      <c r="E133" s="62"/>
      <c r="F133" s="35"/>
      <c r="G133" s="62"/>
      <c r="H133" s="35"/>
      <c r="I133" s="36"/>
      <c r="J133" s="71"/>
    </row>
    <row r="134" spans="1:10" ht="21.75">
      <c r="A134" s="101"/>
      <c r="B134" s="82" t="s">
        <v>140</v>
      </c>
      <c r="C134" s="37"/>
      <c r="D134" s="36"/>
      <c r="E134" s="62"/>
      <c r="F134" s="35"/>
      <c r="G134" s="62"/>
      <c r="H134" s="35"/>
      <c r="I134" s="36"/>
      <c r="J134" s="71"/>
    </row>
    <row r="135" spans="1:10" ht="23.25">
      <c r="A135" s="101"/>
      <c r="B135" s="81" t="s">
        <v>141</v>
      </c>
      <c r="C135" s="37">
        <v>200</v>
      </c>
      <c r="D135" s="36" t="s">
        <v>40</v>
      </c>
      <c r="E135" s="62"/>
      <c r="F135" s="35"/>
      <c r="G135" s="62"/>
      <c r="H135" s="35"/>
      <c r="I135" s="36"/>
      <c r="J135" s="71"/>
    </row>
    <row r="136" spans="1:10" ht="23.25">
      <c r="A136" s="101"/>
      <c r="B136" s="81" t="s">
        <v>142</v>
      </c>
      <c r="C136" s="37">
        <v>800</v>
      </c>
      <c r="D136" s="36" t="s">
        <v>40</v>
      </c>
      <c r="E136" s="62"/>
      <c r="F136" s="35"/>
      <c r="G136" s="62"/>
      <c r="H136" s="35"/>
      <c r="I136" s="36"/>
      <c r="J136" s="71"/>
    </row>
    <row r="137" spans="1:10" ht="23.25">
      <c r="A137" s="101"/>
      <c r="B137" s="81" t="s">
        <v>143</v>
      </c>
      <c r="C137" s="94">
        <v>1000</v>
      </c>
      <c r="D137" s="36" t="s">
        <v>40</v>
      </c>
      <c r="E137" s="62"/>
      <c r="F137" s="35"/>
      <c r="G137" s="62"/>
      <c r="H137" s="35"/>
      <c r="I137" s="36"/>
      <c r="J137" s="71"/>
    </row>
    <row r="138" spans="1:10" ht="23.25">
      <c r="A138" s="101"/>
      <c r="B138" s="81" t="s">
        <v>144</v>
      </c>
      <c r="C138" s="94">
        <v>1000</v>
      </c>
      <c r="D138" s="36" t="s">
        <v>40</v>
      </c>
      <c r="E138" s="62"/>
      <c r="F138" s="35"/>
      <c r="G138" s="62"/>
      <c r="H138" s="35"/>
      <c r="I138" s="36"/>
      <c r="J138" s="71"/>
    </row>
    <row r="139" spans="1:10" ht="21.75">
      <c r="A139" s="101"/>
      <c r="B139" s="41" t="s">
        <v>145</v>
      </c>
      <c r="C139" s="37">
        <v>1</v>
      </c>
      <c r="D139" s="36" t="s">
        <v>51</v>
      </c>
      <c r="E139" s="62"/>
      <c r="F139" s="35"/>
      <c r="G139" s="62"/>
      <c r="H139" s="35"/>
      <c r="I139" s="36"/>
      <c r="J139" s="95"/>
    </row>
    <row r="140" spans="1:10" ht="21.75">
      <c r="A140" s="101">
        <v>13</v>
      </c>
      <c r="B140" s="79" t="s">
        <v>180</v>
      </c>
      <c r="C140" s="37"/>
      <c r="D140" s="36"/>
      <c r="E140" s="38"/>
      <c r="F140" s="34"/>
      <c r="G140" s="38"/>
      <c r="H140" s="35"/>
      <c r="I140" s="36"/>
      <c r="J140" s="40"/>
    </row>
    <row r="141" spans="1:10" ht="21.75">
      <c r="A141" s="101">
        <v>13.1</v>
      </c>
      <c r="B141" s="82" t="s">
        <v>147</v>
      </c>
      <c r="C141" s="37"/>
      <c r="D141" s="36"/>
      <c r="E141" s="38"/>
      <c r="F141" s="34"/>
      <c r="G141" s="38"/>
      <c r="H141" s="35"/>
      <c r="I141" s="36"/>
      <c r="J141" s="40"/>
    </row>
    <row r="142" spans="1:10" ht="21.75">
      <c r="A142" s="101"/>
      <c r="B142" s="41" t="s">
        <v>147</v>
      </c>
      <c r="C142" s="37">
        <v>110</v>
      </c>
      <c r="D142" s="36" t="s">
        <v>39</v>
      </c>
      <c r="E142" s="38"/>
      <c r="F142" s="34"/>
      <c r="G142" s="38"/>
      <c r="H142" s="35"/>
      <c r="I142" s="36"/>
      <c r="J142" s="40"/>
    </row>
    <row r="143" spans="1:10" ht="21.75">
      <c r="A143" s="101"/>
      <c r="B143" s="41" t="s">
        <v>148</v>
      </c>
      <c r="C143" s="37">
        <v>1</v>
      </c>
      <c r="D143" s="36" t="s">
        <v>51</v>
      </c>
      <c r="E143" s="38"/>
      <c r="F143" s="34"/>
      <c r="G143" s="38"/>
      <c r="H143" s="35"/>
      <c r="I143" s="36"/>
      <c r="J143" s="40"/>
    </row>
    <row r="144" spans="1:10" ht="21.75">
      <c r="A144" s="101"/>
      <c r="B144" s="41" t="s">
        <v>149</v>
      </c>
      <c r="C144" s="37">
        <v>34</v>
      </c>
      <c r="D144" s="36" t="s">
        <v>150</v>
      </c>
      <c r="E144" s="38"/>
      <c r="F144" s="34"/>
      <c r="G144" s="38"/>
      <c r="H144" s="35"/>
      <c r="I144" s="36"/>
      <c r="J144" s="40"/>
    </row>
    <row r="145" spans="1:10" ht="21.75">
      <c r="A145" s="101">
        <v>13.2</v>
      </c>
      <c r="B145" s="76" t="s">
        <v>151</v>
      </c>
      <c r="C145" s="37"/>
      <c r="D145" s="36"/>
      <c r="E145" s="38"/>
      <c r="F145" s="34"/>
      <c r="G145" s="38"/>
      <c r="H145" s="35"/>
      <c r="I145" s="36"/>
      <c r="J145" s="71"/>
    </row>
    <row r="146" spans="1:10" ht="21.75">
      <c r="A146" s="101"/>
      <c r="B146" s="76" t="s">
        <v>152</v>
      </c>
      <c r="C146" s="37">
        <v>3</v>
      </c>
      <c r="D146" s="36" t="s">
        <v>150</v>
      </c>
      <c r="E146" s="38"/>
      <c r="F146" s="34"/>
      <c r="G146" s="38"/>
      <c r="H146" s="35"/>
      <c r="I146" s="36"/>
      <c r="J146" s="71"/>
    </row>
    <row r="147" spans="1:10" ht="21.75">
      <c r="A147" s="101"/>
      <c r="B147" s="41" t="s">
        <v>153</v>
      </c>
      <c r="C147" s="37">
        <v>1</v>
      </c>
      <c r="D147" s="36" t="s">
        <v>150</v>
      </c>
      <c r="E147" s="38"/>
      <c r="F147" s="34"/>
      <c r="G147" s="38"/>
      <c r="H147" s="35"/>
      <c r="I147" s="36"/>
      <c r="J147" s="75"/>
    </row>
    <row r="148" spans="1:10" ht="21.75">
      <c r="A148" s="101"/>
      <c r="B148" s="41" t="s">
        <v>154</v>
      </c>
      <c r="C148" s="37">
        <v>20</v>
      </c>
      <c r="D148" s="36" t="s">
        <v>150</v>
      </c>
      <c r="E148" s="38"/>
      <c r="F148" s="34"/>
      <c r="G148" s="38"/>
      <c r="H148" s="34"/>
      <c r="I148" s="36"/>
      <c r="J148" s="75"/>
    </row>
    <row r="149" spans="1:10" ht="21.75">
      <c r="A149" s="101">
        <v>13.3</v>
      </c>
      <c r="B149" s="41" t="s">
        <v>155</v>
      </c>
      <c r="C149" s="37"/>
      <c r="D149" s="36"/>
      <c r="E149" s="38"/>
      <c r="F149" s="34"/>
      <c r="G149" s="38"/>
      <c r="H149" s="34"/>
      <c r="I149" s="36"/>
      <c r="J149" s="75"/>
    </row>
    <row r="150" spans="1:10" ht="21.75">
      <c r="A150" s="101"/>
      <c r="B150" s="41" t="s">
        <v>156</v>
      </c>
      <c r="C150" s="37">
        <v>15</v>
      </c>
      <c r="D150" s="36" t="s">
        <v>157</v>
      </c>
      <c r="E150" s="38"/>
      <c r="F150" s="34"/>
      <c r="G150" s="38"/>
      <c r="H150" s="34"/>
      <c r="I150" s="36"/>
      <c r="J150" s="75"/>
    </row>
    <row r="151" spans="1:10" ht="21.75">
      <c r="A151" s="102"/>
      <c r="B151" s="18" t="s">
        <v>158</v>
      </c>
      <c r="C151" s="37">
        <v>160</v>
      </c>
      <c r="D151" s="36" t="s">
        <v>157</v>
      </c>
      <c r="E151" s="38"/>
      <c r="F151" s="34"/>
      <c r="G151" s="38"/>
      <c r="H151" s="34"/>
      <c r="I151" s="36"/>
      <c r="J151" s="75"/>
    </row>
    <row r="152" spans="1:10" ht="22.5" thickBot="1">
      <c r="A152" s="69"/>
      <c r="B152" s="117" t="s">
        <v>36</v>
      </c>
      <c r="C152" s="117"/>
      <c r="D152" s="117"/>
      <c r="E152" s="117"/>
      <c r="F152" s="117"/>
      <c r="G152" s="117"/>
      <c r="H152" s="118"/>
      <c r="I152" s="74"/>
      <c r="J152" s="72"/>
    </row>
    <row r="153" spans="1:11" ht="22.5" thickTop="1">
      <c r="A153" s="42" t="s">
        <v>28</v>
      </c>
      <c r="B153" s="42"/>
      <c r="C153" s="42" t="s">
        <v>41</v>
      </c>
      <c r="D153" s="42"/>
      <c r="E153" s="42"/>
      <c r="F153" s="42"/>
      <c r="G153" s="42"/>
      <c r="H153" s="42"/>
      <c r="I153" s="42"/>
      <c r="J153" s="59" t="s">
        <v>25</v>
      </c>
      <c r="K153" s="22"/>
    </row>
    <row r="154" spans="1:11" ht="21.75">
      <c r="A154" s="42"/>
      <c r="B154" s="42"/>
      <c r="C154" s="42"/>
      <c r="D154" s="42"/>
      <c r="E154" s="42"/>
      <c r="F154" s="42"/>
      <c r="G154" s="42"/>
      <c r="H154" s="42"/>
      <c r="I154" s="42"/>
      <c r="J154" s="60" t="s">
        <v>168</v>
      </c>
      <c r="K154" s="22"/>
    </row>
    <row r="155" spans="1:10" ht="21.75">
      <c r="A155" s="130" t="s">
        <v>0</v>
      </c>
      <c r="B155" s="130" t="s">
        <v>1</v>
      </c>
      <c r="C155" s="132" t="s">
        <v>2</v>
      </c>
      <c r="D155" s="130" t="s">
        <v>3</v>
      </c>
      <c r="E155" s="135" t="s">
        <v>4</v>
      </c>
      <c r="F155" s="136"/>
      <c r="G155" s="135" t="s">
        <v>5</v>
      </c>
      <c r="H155" s="136"/>
      <c r="I155" s="31" t="s">
        <v>6</v>
      </c>
      <c r="J155" s="130" t="s">
        <v>7</v>
      </c>
    </row>
    <row r="156" spans="1:10" ht="21.75">
      <c r="A156" s="137"/>
      <c r="B156" s="131"/>
      <c r="C156" s="133"/>
      <c r="D156" s="134"/>
      <c r="E156" s="32" t="s">
        <v>8</v>
      </c>
      <c r="F156" s="32" t="s">
        <v>9</v>
      </c>
      <c r="G156" s="32" t="s">
        <v>8</v>
      </c>
      <c r="H156" s="32" t="s">
        <v>9</v>
      </c>
      <c r="I156" s="57" t="s">
        <v>5</v>
      </c>
      <c r="J156" s="131"/>
    </row>
    <row r="157" spans="1:10" ht="22.5" thickBot="1">
      <c r="A157" s="69"/>
      <c r="B157" s="138" t="s">
        <v>67</v>
      </c>
      <c r="C157" s="117"/>
      <c r="D157" s="117"/>
      <c r="E157" s="117"/>
      <c r="F157" s="117"/>
      <c r="G157" s="117"/>
      <c r="H157" s="118"/>
      <c r="I157" s="74"/>
      <c r="J157" s="72"/>
    </row>
    <row r="158" spans="1:10" ht="22.5" thickTop="1">
      <c r="A158" s="25"/>
      <c r="B158" s="97" t="s">
        <v>159</v>
      </c>
      <c r="C158" s="96">
        <v>23</v>
      </c>
      <c r="D158" s="36" t="s">
        <v>157</v>
      </c>
      <c r="E158" s="62"/>
      <c r="F158" s="35"/>
      <c r="G158" s="62"/>
      <c r="H158" s="35"/>
      <c r="I158" s="36"/>
      <c r="J158" s="71"/>
    </row>
    <row r="159" spans="1:10" ht="23.25">
      <c r="A159" s="25"/>
      <c r="B159" s="81" t="s">
        <v>160</v>
      </c>
      <c r="C159" s="37">
        <v>45</v>
      </c>
      <c r="D159" s="36" t="s">
        <v>157</v>
      </c>
      <c r="E159" s="62"/>
      <c r="F159" s="35"/>
      <c r="G159" s="62"/>
      <c r="H159" s="35"/>
      <c r="I159" s="36"/>
      <c r="J159" s="71"/>
    </row>
    <row r="160" spans="1:10" ht="23.25">
      <c r="A160" s="25"/>
      <c r="B160" s="81" t="s">
        <v>161</v>
      </c>
      <c r="C160" s="94">
        <v>19</v>
      </c>
      <c r="D160" s="36" t="s">
        <v>39</v>
      </c>
      <c r="E160" s="62"/>
      <c r="F160" s="35"/>
      <c r="G160" s="62"/>
      <c r="H160" s="35"/>
      <c r="I160" s="36"/>
      <c r="J160" s="71"/>
    </row>
    <row r="161" spans="1:10" ht="23.25">
      <c r="A161" s="25"/>
      <c r="B161" s="81" t="s">
        <v>162</v>
      </c>
      <c r="C161" s="94">
        <v>50</v>
      </c>
      <c r="D161" s="36" t="s">
        <v>163</v>
      </c>
      <c r="E161" s="62"/>
      <c r="F161" s="35"/>
      <c r="G161" s="62"/>
      <c r="H161" s="35"/>
      <c r="I161" s="36"/>
      <c r="J161" s="71"/>
    </row>
    <row r="162" spans="1:10" ht="21.75">
      <c r="A162" s="25">
        <v>13.4</v>
      </c>
      <c r="B162" s="41" t="s">
        <v>164</v>
      </c>
      <c r="C162" s="37"/>
      <c r="D162" s="36"/>
      <c r="E162" s="62"/>
      <c r="F162" s="35"/>
      <c r="G162" s="62"/>
      <c r="H162" s="35"/>
      <c r="I162" s="36"/>
      <c r="J162" s="95"/>
    </row>
    <row r="163" spans="1:10" ht="21.75">
      <c r="A163" s="25"/>
      <c r="B163" s="79" t="s">
        <v>165</v>
      </c>
      <c r="C163" s="37">
        <v>55</v>
      </c>
      <c r="D163" s="36" t="s">
        <v>39</v>
      </c>
      <c r="E163" s="38"/>
      <c r="F163" s="35"/>
      <c r="G163" s="38"/>
      <c r="H163" s="35"/>
      <c r="I163" s="36"/>
      <c r="J163" s="40"/>
    </row>
    <row r="164" spans="1:10" ht="21.75">
      <c r="A164" s="25"/>
      <c r="B164" s="82" t="s">
        <v>166</v>
      </c>
      <c r="C164" s="37">
        <v>35</v>
      </c>
      <c r="D164" s="36" t="s">
        <v>163</v>
      </c>
      <c r="E164" s="38"/>
      <c r="F164" s="35"/>
      <c r="G164" s="38"/>
      <c r="H164" s="35"/>
      <c r="I164" s="36"/>
      <c r="J164" s="40"/>
    </row>
    <row r="165" spans="1:10" ht="21.75">
      <c r="A165" s="25"/>
      <c r="B165" s="41"/>
      <c r="C165" s="37"/>
      <c r="D165" s="36"/>
      <c r="E165" s="38"/>
      <c r="F165" s="34"/>
      <c r="G165" s="38"/>
      <c r="H165" s="35"/>
      <c r="I165" s="36"/>
      <c r="J165" s="40"/>
    </row>
    <row r="166" spans="1:10" ht="21.75">
      <c r="A166" s="88"/>
      <c r="B166" s="18"/>
      <c r="C166" s="37"/>
      <c r="D166" s="36"/>
      <c r="E166" s="38"/>
      <c r="F166" s="34"/>
      <c r="G166" s="38"/>
      <c r="H166" s="34"/>
      <c r="I166" s="36"/>
      <c r="J166" s="75"/>
    </row>
    <row r="167" spans="1:10" ht="22.5" thickBot="1">
      <c r="A167" s="69"/>
      <c r="B167" s="117" t="s">
        <v>167</v>
      </c>
      <c r="C167" s="117"/>
      <c r="D167" s="117"/>
      <c r="E167" s="117"/>
      <c r="F167" s="117"/>
      <c r="G167" s="117"/>
      <c r="H167" s="118"/>
      <c r="I167" s="74"/>
      <c r="J167" s="72"/>
    </row>
    <row r="168" spans="1:10" ht="22.5" thickTop="1">
      <c r="A168" s="68"/>
      <c r="B168" s="19"/>
      <c r="C168" s="19"/>
      <c r="D168" s="19"/>
      <c r="E168" s="19"/>
      <c r="F168" s="19"/>
      <c r="G168" s="19"/>
      <c r="H168" s="19"/>
      <c r="I168" s="80"/>
      <c r="J168" s="73"/>
    </row>
    <row r="169" spans="1:10" ht="21.75">
      <c r="A169" s="87"/>
      <c r="B169" s="4"/>
      <c r="C169" s="52"/>
      <c r="D169" s="53"/>
      <c r="E169" s="54"/>
      <c r="F169" s="54"/>
      <c r="G169" s="54"/>
      <c r="H169" s="54"/>
      <c r="I169" s="54"/>
      <c r="J169" s="4"/>
    </row>
    <row r="170" spans="1:10" ht="21.75">
      <c r="A170" s="87"/>
      <c r="B170" s="53"/>
      <c r="C170" s="52"/>
      <c r="D170" s="53"/>
      <c r="E170" s="54"/>
      <c r="F170" s="54"/>
      <c r="G170" s="53" t="s">
        <v>197</v>
      </c>
      <c r="H170" s="54"/>
      <c r="I170" s="54"/>
      <c r="J170" s="4"/>
    </row>
    <row r="171" spans="1:10" ht="21.75">
      <c r="A171" s="87"/>
      <c r="B171" s="53"/>
      <c r="C171" s="52"/>
      <c r="D171" s="53"/>
      <c r="E171" s="54"/>
      <c r="F171" s="54"/>
      <c r="G171" s="53" t="s">
        <v>198</v>
      </c>
      <c r="H171" s="54"/>
      <c r="I171" s="54"/>
      <c r="J171" s="4"/>
    </row>
    <row r="172" spans="1:10" ht="21.75">
      <c r="A172" s="87"/>
      <c r="B172" s="53"/>
      <c r="C172" s="52"/>
      <c r="D172" s="53"/>
      <c r="E172" s="54"/>
      <c r="F172" s="124" t="s">
        <v>196</v>
      </c>
      <c r="G172" s="124"/>
      <c r="H172" s="124"/>
      <c r="I172" s="54"/>
      <c r="J172" s="4"/>
    </row>
    <row r="173" spans="1:10" ht="21.75">
      <c r="A173" s="87"/>
      <c r="B173" s="4"/>
      <c r="C173" s="52"/>
      <c r="D173" s="53"/>
      <c r="E173" s="54"/>
      <c r="F173" s="54"/>
      <c r="G173" s="54"/>
      <c r="H173" s="54"/>
      <c r="I173" s="54"/>
      <c r="J173" s="4"/>
    </row>
    <row r="174" spans="1:10" ht="21.75">
      <c r="A174" s="87"/>
      <c r="B174" s="4"/>
      <c r="C174" s="52"/>
      <c r="D174" s="53"/>
      <c r="E174" s="54"/>
      <c r="F174" s="54"/>
      <c r="G174" s="54"/>
      <c r="H174" s="54"/>
      <c r="I174" s="54"/>
      <c r="J174" s="4"/>
    </row>
    <row r="175" spans="1:10" ht="21.75">
      <c r="A175" s="87"/>
      <c r="B175" s="4"/>
      <c r="C175" s="52"/>
      <c r="D175" s="53"/>
      <c r="E175" s="54"/>
      <c r="F175" s="54"/>
      <c r="G175" s="54"/>
      <c r="H175" s="54"/>
      <c r="I175" s="54"/>
      <c r="J175" s="4"/>
    </row>
    <row r="176" spans="1:10" ht="21.75">
      <c r="A176" s="87"/>
      <c r="B176" s="4"/>
      <c r="C176" s="52"/>
      <c r="D176" s="53"/>
      <c r="E176" s="54"/>
      <c r="F176" s="54"/>
      <c r="G176" s="54"/>
      <c r="H176" s="54"/>
      <c r="I176" s="54"/>
      <c r="J176" s="4"/>
    </row>
    <row r="177" spans="1:10" ht="21.75">
      <c r="A177" s="87"/>
      <c r="B177" s="4"/>
      <c r="C177" s="52"/>
      <c r="D177" s="53"/>
      <c r="E177" s="54"/>
      <c r="F177" s="54"/>
      <c r="G177" s="54"/>
      <c r="H177" s="54"/>
      <c r="I177" s="54"/>
      <c r="J177" s="4"/>
    </row>
    <row r="178" spans="1:10" ht="21.75">
      <c r="A178" s="87"/>
      <c r="B178" s="4"/>
      <c r="C178" s="52"/>
      <c r="D178" s="53"/>
      <c r="E178" s="54"/>
      <c r="F178" s="54"/>
      <c r="G178" s="54"/>
      <c r="H178" s="54"/>
      <c r="I178" s="54"/>
      <c r="J178" s="4"/>
    </row>
    <row r="179" spans="1:10" ht="21.75">
      <c r="A179" s="87"/>
      <c r="B179" s="4"/>
      <c r="C179" s="52"/>
      <c r="D179" s="53"/>
      <c r="E179" s="54"/>
      <c r="F179" s="54"/>
      <c r="G179" s="54"/>
      <c r="H179" s="54"/>
      <c r="I179" s="54"/>
      <c r="J179" s="4"/>
    </row>
    <row r="180" spans="1:10" ht="21.75">
      <c r="A180" s="87"/>
      <c r="B180" s="4"/>
      <c r="C180" s="52"/>
      <c r="D180" s="53"/>
      <c r="E180" s="54"/>
      <c r="F180" s="54"/>
      <c r="G180" s="54"/>
      <c r="H180" s="54"/>
      <c r="I180" s="54"/>
      <c r="J180" s="4"/>
    </row>
    <row r="181" spans="1:10" ht="21.75">
      <c r="A181" s="87"/>
      <c r="B181" s="4"/>
      <c r="C181" s="52"/>
      <c r="D181" s="53"/>
      <c r="E181" s="54"/>
      <c r="F181" s="54"/>
      <c r="G181" s="54"/>
      <c r="H181" s="54"/>
      <c r="I181" s="54"/>
      <c r="J181" s="4"/>
    </row>
    <row r="182" spans="1:10" ht="21.75">
      <c r="A182" s="87"/>
      <c r="B182" s="4"/>
      <c r="C182" s="52"/>
      <c r="D182" s="53"/>
      <c r="E182" s="54"/>
      <c r="F182" s="54"/>
      <c r="G182" s="54"/>
      <c r="H182" s="54"/>
      <c r="I182" s="54"/>
      <c r="J182" s="4"/>
    </row>
    <row r="183" spans="1:10" ht="21.75">
      <c r="A183" s="87"/>
      <c r="B183" s="4"/>
      <c r="C183" s="52"/>
      <c r="D183" s="53"/>
      <c r="E183" s="54"/>
      <c r="F183" s="54"/>
      <c r="G183" s="54"/>
      <c r="H183" s="54"/>
      <c r="I183" s="54"/>
      <c r="J183" s="4"/>
    </row>
    <row r="184" spans="1:10" ht="15">
      <c r="A184" s="103"/>
      <c r="B184" s="104"/>
      <c r="C184" s="105"/>
      <c r="D184" s="106"/>
      <c r="E184" s="107"/>
      <c r="F184" s="107"/>
      <c r="G184" s="107"/>
      <c r="H184" s="107"/>
      <c r="I184" s="107"/>
      <c r="J184" s="104"/>
    </row>
    <row r="185" spans="1:10" ht="15">
      <c r="A185" s="103"/>
      <c r="B185" s="104"/>
      <c r="C185" s="105"/>
      <c r="D185" s="106"/>
      <c r="E185" s="107"/>
      <c r="F185" s="107"/>
      <c r="G185" s="107"/>
      <c r="H185" s="107"/>
      <c r="I185" s="107"/>
      <c r="J185" s="104"/>
    </row>
    <row r="186" spans="1:10" ht="15">
      <c r="A186" s="103"/>
      <c r="B186" s="104"/>
      <c r="C186" s="105"/>
      <c r="D186" s="106"/>
      <c r="E186" s="107"/>
      <c r="F186" s="107"/>
      <c r="G186" s="107"/>
      <c r="H186" s="107"/>
      <c r="I186" s="107"/>
      <c r="J186" s="104"/>
    </row>
  </sheetData>
  <sheetProtection/>
  <mergeCells count="63">
    <mergeCell ref="J155:J156"/>
    <mergeCell ref="B157:H157"/>
    <mergeCell ref="B167:H167"/>
    <mergeCell ref="F172:H172"/>
    <mergeCell ref="B132:H132"/>
    <mergeCell ref="B152:H152"/>
    <mergeCell ref="A155:A156"/>
    <mergeCell ref="B155:B156"/>
    <mergeCell ref="C155:C156"/>
    <mergeCell ref="D155:D156"/>
    <mergeCell ref="E155:F155"/>
    <mergeCell ref="G155:H155"/>
    <mergeCell ref="J105:J106"/>
    <mergeCell ref="B107:H107"/>
    <mergeCell ref="B127:H127"/>
    <mergeCell ref="A130:A131"/>
    <mergeCell ref="B130:B131"/>
    <mergeCell ref="C130:C131"/>
    <mergeCell ref="D130:D131"/>
    <mergeCell ref="E130:F130"/>
    <mergeCell ref="G130:H130"/>
    <mergeCell ref="J130:J131"/>
    <mergeCell ref="B82:H82"/>
    <mergeCell ref="B102:H102"/>
    <mergeCell ref="A105:A106"/>
    <mergeCell ref="B105:B106"/>
    <mergeCell ref="C105:C106"/>
    <mergeCell ref="D105:D106"/>
    <mergeCell ref="E105:F105"/>
    <mergeCell ref="G105:H105"/>
    <mergeCell ref="J55:J56"/>
    <mergeCell ref="B57:H57"/>
    <mergeCell ref="B77:H77"/>
    <mergeCell ref="A80:A81"/>
    <mergeCell ref="B80:B81"/>
    <mergeCell ref="C80:C81"/>
    <mergeCell ref="D80:D81"/>
    <mergeCell ref="E80:F80"/>
    <mergeCell ref="G80:H80"/>
    <mergeCell ref="J80:J81"/>
    <mergeCell ref="J29:J30"/>
    <mergeCell ref="A6:A7"/>
    <mergeCell ref="B31:H31"/>
    <mergeCell ref="B50:H50"/>
    <mergeCell ref="A55:A56"/>
    <mergeCell ref="B55:B56"/>
    <mergeCell ref="C55:C56"/>
    <mergeCell ref="D55:D56"/>
    <mergeCell ref="E55:F55"/>
    <mergeCell ref="G55:H55"/>
    <mergeCell ref="B25:H25"/>
    <mergeCell ref="A29:A30"/>
    <mergeCell ref="B29:B30"/>
    <mergeCell ref="C29:C30"/>
    <mergeCell ref="D29:D30"/>
    <mergeCell ref="E29:F29"/>
    <mergeCell ref="G29:H29"/>
    <mergeCell ref="B6:B7"/>
    <mergeCell ref="C6:C7"/>
    <mergeCell ref="D6:D7"/>
    <mergeCell ref="E6:F6"/>
    <mergeCell ref="G6:H6"/>
    <mergeCell ref="J6:J7"/>
  </mergeCells>
  <printOptions/>
  <pageMargins left="0.11811023622047245" right="0.07874015748031496" top="0.3937007874015748" bottom="0.03937007874015748" header="0.5118110236220472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31"/>
  <sheetViews>
    <sheetView tabSelected="1" view="pageBreakPreview" zoomScaleNormal="110" zoomScaleSheetLayoutView="100" zoomScalePageLayoutView="0" workbookViewId="0" topLeftCell="A13">
      <selection activeCell="J9" sqref="J9"/>
    </sheetView>
  </sheetViews>
  <sheetFormatPr defaultColWidth="9.140625" defaultRowHeight="12.75"/>
  <cols>
    <col min="1" max="1" width="13.421875" style="0" customWidth="1"/>
    <col min="2" max="2" width="40.7109375" style="0" customWidth="1"/>
    <col min="3" max="6" width="18.7109375" style="0" customWidth="1"/>
  </cols>
  <sheetData>
    <row r="1" spans="2:6" s="4" customFormat="1" ht="21.75">
      <c r="B1" s="110" t="s">
        <v>24</v>
      </c>
      <c r="C1" s="110"/>
      <c r="D1" s="110"/>
      <c r="E1" s="110"/>
      <c r="F1" s="61" t="s">
        <v>10</v>
      </c>
    </row>
    <row r="2" spans="1:10" s="4" customFormat="1" ht="21.75">
      <c r="A2" s="17" t="s">
        <v>31</v>
      </c>
      <c r="B2" s="4" t="s">
        <v>194</v>
      </c>
      <c r="I2" s="23"/>
      <c r="J2" s="23"/>
    </row>
    <row r="3" spans="1:10" s="4" customFormat="1" ht="21.75">
      <c r="A3" s="17" t="s">
        <v>32</v>
      </c>
      <c r="B3" s="111" t="str">
        <f>'ปร 4'!C1</f>
        <v>โครงการก่อสร้างระบบประปาหมู่บ้าน (ตามแบบมาตรฐานระบบประปาหมู่บ้าน   แบบผิวดินขนาดใหญ่)</v>
      </c>
      <c r="C3" s="111"/>
      <c r="D3" s="111"/>
      <c r="I3" s="23"/>
      <c r="J3" s="23"/>
    </row>
    <row r="4" spans="1:10" s="4" customFormat="1" ht="21.75">
      <c r="A4" s="17"/>
      <c r="B4" s="77" t="str">
        <f>'ปร 4'!C2</f>
        <v>สำนักบริหารจัดการน้ำ  กรมทรัพยากรน้ำ  กระทรวงทรัพยากรธรรมชาติและสิ่งแวดล้อม</v>
      </c>
      <c r="C4" s="77"/>
      <c r="D4" s="77"/>
      <c r="I4" s="23"/>
      <c r="J4" s="23"/>
    </row>
    <row r="5" spans="1:10" s="4" customFormat="1" ht="21.75">
      <c r="A5" s="17" t="s">
        <v>17</v>
      </c>
      <c r="B5" s="33" t="s">
        <v>175</v>
      </c>
      <c r="C5" s="70" t="s">
        <v>176</v>
      </c>
      <c r="I5" s="23"/>
      <c r="J5" s="23"/>
    </row>
    <row r="6" spans="1:10" s="4" customFormat="1" ht="21.75">
      <c r="A6" s="4" t="s">
        <v>186</v>
      </c>
      <c r="C6" s="4" t="s">
        <v>177</v>
      </c>
      <c r="I6" s="23"/>
      <c r="J6" s="23"/>
    </row>
    <row r="7" spans="1:10" ht="21.75">
      <c r="A7" s="112" t="s">
        <v>11</v>
      </c>
      <c r="B7" s="112" t="s">
        <v>1</v>
      </c>
      <c r="C7" s="12" t="s">
        <v>33</v>
      </c>
      <c r="D7" s="112" t="s">
        <v>18</v>
      </c>
      <c r="E7" s="12" t="s">
        <v>12</v>
      </c>
      <c r="F7" s="112" t="s">
        <v>7</v>
      </c>
      <c r="G7" s="4"/>
      <c r="H7" s="4"/>
      <c r="I7" s="23"/>
      <c r="J7" s="23"/>
    </row>
    <row r="8" spans="1:10" ht="21.75">
      <c r="A8" s="113"/>
      <c r="B8" s="113"/>
      <c r="C8" s="13" t="s">
        <v>13</v>
      </c>
      <c r="D8" s="113"/>
      <c r="E8" s="13" t="s">
        <v>13</v>
      </c>
      <c r="F8" s="113"/>
      <c r="G8" s="4"/>
      <c r="H8" s="4"/>
      <c r="I8" s="23"/>
      <c r="J8" s="23"/>
    </row>
    <row r="9" spans="1:10" ht="21.75">
      <c r="A9" s="26">
        <v>1</v>
      </c>
      <c r="B9" s="30" t="s">
        <v>178</v>
      </c>
      <c r="C9" s="27">
        <f>'ปร 4'!I167</f>
        <v>2702750</v>
      </c>
      <c r="D9" s="64">
        <v>1.3266</v>
      </c>
      <c r="E9" s="27">
        <f>C9*D9</f>
        <v>3585468.15</v>
      </c>
      <c r="F9" s="63" t="s">
        <v>19</v>
      </c>
      <c r="G9" s="4"/>
      <c r="H9" s="4"/>
      <c r="I9" s="23"/>
      <c r="J9" s="23"/>
    </row>
    <row r="10" spans="1:10" ht="21.75">
      <c r="A10" s="24"/>
      <c r="B10" s="40" t="s">
        <v>27</v>
      </c>
      <c r="C10" s="28"/>
      <c r="D10" s="25"/>
      <c r="E10" s="66">
        <f>SUM(E9:E9)</f>
        <v>3585468.15</v>
      </c>
      <c r="F10" s="14" t="s">
        <v>19</v>
      </c>
      <c r="G10" s="4"/>
      <c r="H10" s="4"/>
      <c r="I10" s="4"/>
      <c r="J10" s="4"/>
    </row>
    <row r="11" spans="1:10" ht="22.5" thickBot="1">
      <c r="A11" s="16" t="s">
        <v>14</v>
      </c>
      <c r="B11" s="67" t="s">
        <v>15</v>
      </c>
      <c r="C11" s="29"/>
      <c r="D11" s="15"/>
      <c r="E11" s="65">
        <v>3585000</v>
      </c>
      <c r="F11" s="16" t="s">
        <v>19</v>
      </c>
      <c r="G11" s="4"/>
      <c r="H11" s="23"/>
      <c r="I11" s="23"/>
      <c r="J11" s="4"/>
    </row>
    <row r="12" spans="1:10" ht="22.5" thickTop="1">
      <c r="A12" s="13" t="s">
        <v>16</v>
      </c>
      <c r="B12" s="117" t="str">
        <f>_xlfn.BAHTTEXT(E11)</f>
        <v>สามล้านห้าแสนแปดหมื่นห้าพันบาทถ้วน</v>
      </c>
      <c r="C12" s="117"/>
      <c r="D12" s="118"/>
      <c r="E12" s="18"/>
      <c r="F12" s="18"/>
      <c r="G12" s="4"/>
      <c r="H12" s="23"/>
      <c r="I12" s="23"/>
      <c r="J12" s="23"/>
    </row>
    <row r="13" spans="1:10" s="8" customFormat="1" ht="21.75">
      <c r="A13" s="114"/>
      <c r="B13" s="114"/>
      <c r="C13" s="46" t="s">
        <v>20</v>
      </c>
      <c r="D13" s="47"/>
      <c r="E13" s="47"/>
      <c r="F13" s="48"/>
      <c r="G13" s="21"/>
      <c r="H13" s="21"/>
      <c r="I13" s="11"/>
      <c r="J13" s="20"/>
    </row>
    <row r="14" spans="1:14" s="8" customFormat="1" ht="21.75">
      <c r="A14" s="119"/>
      <c r="B14" s="119"/>
      <c r="C14" s="120" t="s">
        <v>21</v>
      </c>
      <c r="D14" s="121"/>
      <c r="E14" s="121"/>
      <c r="F14" s="121"/>
      <c r="G14" s="115"/>
      <c r="H14" s="115"/>
      <c r="I14" s="115"/>
      <c r="J14" s="115"/>
      <c r="L14" s="108"/>
      <c r="M14" s="109"/>
      <c r="N14" s="109"/>
    </row>
    <row r="15" spans="1:10" s="8" customFormat="1" ht="21.75">
      <c r="A15" s="4"/>
      <c r="B15" s="4"/>
      <c r="C15" s="4"/>
      <c r="D15" s="4"/>
      <c r="E15" s="139" t="s">
        <v>22</v>
      </c>
      <c r="F15" s="139"/>
      <c r="G15" s="21"/>
      <c r="H15" s="21"/>
      <c r="I15" s="21"/>
      <c r="J15" s="23"/>
    </row>
    <row r="16" spans="1:10" s="9" customFormat="1" ht="21.75">
      <c r="A16" s="114" t="s">
        <v>34</v>
      </c>
      <c r="B16" s="114"/>
      <c r="C16" s="4"/>
      <c r="D16" s="50"/>
      <c r="E16" s="21" t="s">
        <v>183</v>
      </c>
      <c r="F16" s="21"/>
      <c r="G16" s="21"/>
      <c r="H16" s="21"/>
      <c r="I16" s="21"/>
      <c r="J16" s="21"/>
    </row>
    <row r="17" spans="1:10" s="8" customFormat="1" ht="21.75">
      <c r="A17" s="114" t="s">
        <v>35</v>
      </c>
      <c r="B17" s="114"/>
      <c r="C17" s="4"/>
      <c r="D17" s="51"/>
      <c r="E17" s="51"/>
      <c r="F17" s="51"/>
      <c r="G17" s="115"/>
      <c r="H17" s="115"/>
      <c r="I17" s="115"/>
      <c r="J17" s="115"/>
    </row>
    <row r="18" spans="1:10" s="8" customFormat="1" ht="21.75">
      <c r="A18" s="45"/>
      <c r="B18" s="45"/>
      <c r="C18" s="4"/>
      <c r="D18" s="51"/>
      <c r="E18" s="116" t="s">
        <v>23</v>
      </c>
      <c r="F18" s="116"/>
      <c r="G18" s="21"/>
      <c r="H18" s="21"/>
      <c r="I18" s="11"/>
      <c r="J18" s="20"/>
    </row>
    <row r="19" spans="1:10" s="7" customFormat="1" ht="23.25">
      <c r="A19" s="114" t="s">
        <v>181</v>
      </c>
      <c r="B19" s="114"/>
      <c r="C19" s="52"/>
      <c r="D19" s="53"/>
      <c r="E19" s="56" t="s">
        <v>205</v>
      </c>
      <c r="F19" s="56"/>
      <c r="G19" s="56"/>
      <c r="H19" s="21"/>
      <c r="I19" s="21"/>
      <c r="J19" s="4"/>
    </row>
    <row r="20" spans="1:10" s="9" customFormat="1" ht="21.75">
      <c r="A20" s="119" t="s">
        <v>179</v>
      </c>
      <c r="B20" s="119"/>
      <c r="C20" s="52"/>
      <c r="D20" s="53"/>
      <c r="E20" s="54"/>
      <c r="F20" s="54"/>
      <c r="G20" s="115"/>
      <c r="H20" s="115"/>
      <c r="I20" s="115"/>
      <c r="J20" s="115"/>
    </row>
    <row r="21" spans="1:10" s="7" customFormat="1" ht="23.25">
      <c r="A21" s="21"/>
      <c r="B21" s="21"/>
      <c r="C21" s="52"/>
      <c r="D21" s="53"/>
      <c r="E21" s="124" t="s">
        <v>23</v>
      </c>
      <c r="F21" s="124"/>
      <c r="G21" s="21"/>
      <c r="H21" s="21"/>
      <c r="I21" s="11"/>
      <c r="J21" s="4"/>
    </row>
    <row r="22" spans="1:10" s="7" customFormat="1" ht="23.25">
      <c r="A22" s="111" t="s">
        <v>182</v>
      </c>
      <c r="B22" s="111"/>
      <c r="C22" s="52"/>
      <c r="D22" s="53"/>
      <c r="E22" s="56" t="s">
        <v>206</v>
      </c>
      <c r="F22" s="56"/>
      <c r="G22" s="54"/>
      <c r="H22" s="54"/>
      <c r="I22" s="54"/>
      <c r="J22" s="4"/>
    </row>
    <row r="23" spans="1:10" s="7" customFormat="1" ht="23.25">
      <c r="A23" s="55" t="s">
        <v>185</v>
      </c>
      <c r="B23" s="53"/>
      <c r="C23" s="125"/>
      <c r="D23" s="125"/>
      <c r="E23" s="54"/>
      <c r="F23" s="54"/>
      <c r="G23" s="54"/>
      <c r="H23" s="54"/>
      <c r="I23" s="54"/>
      <c r="J23" s="4"/>
    </row>
    <row r="24" spans="1:10" ht="21.75">
      <c r="A24" s="111"/>
      <c r="B24" s="111"/>
      <c r="C24" s="56" t="s">
        <v>26</v>
      </c>
      <c r="D24" s="56"/>
      <c r="E24" s="56"/>
      <c r="F24" s="54"/>
      <c r="G24" s="54"/>
      <c r="H24" s="54"/>
      <c r="I24" s="54"/>
      <c r="J24" s="4"/>
    </row>
    <row r="25" spans="1:10" ht="21.75">
      <c r="A25" s="119"/>
      <c r="B25" s="119"/>
      <c r="C25" s="114" t="s">
        <v>184</v>
      </c>
      <c r="D25" s="114"/>
      <c r="E25" s="114"/>
      <c r="F25" s="51"/>
      <c r="G25" s="4"/>
      <c r="H25" s="4"/>
      <c r="I25" s="4"/>
      <c r="J25" s="4"/>
    </row>
    <row r="26" spans="1:10" ht="21.75">
      <c r="A26" s="114"/>
      <c r="B26" s="114"/>
      <c r="C26" s="49"/>
      <c r="D26" s="129"/>
      <c r="E26" s="129"/>
      <c r="F26" s="129"/>
      <c r="G26" s="4"/>
      <c r="H26" s="4"/>
      <c r="I26" s="4"/>
      <c r="J26" s="4"/>
    </row>
    <row r="27" spans="5:6" ht="23.25">
      <c r="E27" s="2"/>
      <c r="F27" s="2"/>
    </row>
    <row r="28" spans="1:6" ht="23.25">
      <c r="A28" s="122"/>
      <c r="B28" s="122"/>
      <c r="D28" s="123"/>
      <c r="E28" s="123"/>
      <c r="F28" s="123"/>
    </row>
    <row r="29" spans="1:6" ht="23.25">
      <c r="A29" s="126"/>
      <c r="B29" s="126"/>
      <c r="D29" s="127"/>
      <c r="E29" s="127"/>
      <c r="F29" s="127"/>
    </row>
    <row r="30" spans="1:6" ht="23.25">
      <c r="A30" s="122"/>
      <c r="B30" s="122"/>
      <c r="D30" s="123"/>
      <c r="E30" s="123"/>
      <c r="F30" s="123"/>
    </row>
    <row r="31" ht="12.75">
      <c r="A31" s="10"/>
    </row>
  </sheetData>
  <sheetProtection/>
  <mergeCells count="34">
    <mergeCell ref="B1:E1"/>
    <mergeCell ref="A7:A8"/>
    <mergeCell ref="B7:B8"/>
    <mergeCell ref="D7:D8"/>
    <mergeCell ref="F7:F8"/>
    <mergeCell ref="B12:D12"/>
    <mergeCell ref="B3:D3"/>
    <mergeCell ref="A13:B13"/>
    <mergeCell ref="A14:B14"/>
    <mergeCell ref="C14:F14"/>
    <mergeCell ref="G14:J14"/>
    <mergeCell ref="L14:N14"/>
    <mergeCell ref="E15:F15"/>
    <mergeCell ref="A16:B16"/>
    <mergeCell ref="A17:B17"/>
    <mergeCell ref="G17:J17"/>
    <mergeCell ref="E18:F18"/>
    <mergeCell ref="A19:B19"/>
    <mergeCell ref="A20:B20"/>
    <mergeCell ref="G20:J20"/>
    <mergeCell ref="E21:F21"/>
    <mergeCell ref="A22:B22"/>
    <mergeCell ref="C23:D23"/>
    <mergeCell ref="A24:B24"/>
    <mergeCell ref="A25:B25"/>
    <mergeCell ref="C25:E25"/>
    <mergeCell ref="A30:B30"/>
    <mergeCell ref="D30:F30"/>
    <mergeCell ref="A26:B26"/>
    <mergeCell ref="D26:F26"/>
    <mergeCell ref="A28:B28"/>
    <mergeCell ref="D28:F28"/>
    <mergeCell ref="A29:B29"/>
    <mergeCell ref="D29:F29"/>
  </mergeCells>
  <printOptions/>
  <pageMargins left="0.7874015748031497" right="0.1968503937007874" top="0.5118110236220472" bottom="0.07874015748031496" header="0.2755905511811024" footer="0.3543307086614173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6"/>
  <sheetViews>
    <sheetView tabSelected="1" view="pageBreakPreview" zoomScaleNormal="106" zoomScaleSheetLayoutView="100" zoomScalePageLayoutView="0" workbookViewId="0" topLeftCell="A163">
      <selection activeCell="J9" sqref="J9"/>
    </sheetView>
  </sheetViews>
  <sheetFormatPr defaultColWidth="9.140625" defaultRowHeight="12.75"/>
  <cols>
    <col min="1" max="1" width="7.57421875" style="3" customWidth="1"/>
    <col min="2" max="2" width="45.7109375" style="0" customWidth="1"/>
    <col min="3" max="3" width="8.00390625" style="5" customWidth="1"/>
    <col min="4" max="4" width="8.421875" style="1" customWidth="1"/>
    <col min="5" max="5" width="11.421875" style="6" customWidth="1"/>
    <col min="6" max="6" width="12.00390625" style="6" customWidth="1"/>
    <col min="7" max="7" width="10.7109375" style="6" customWidth="1"/>
    <col min="8" max="8" width="11.57421875" style="6" customWidth="1"/>
    <col min="9" max="9" width="16.00390625" style="6" customWidth="1"/>
    <col min="10" max="10" width="15.7109375" style="0" customWidth="1"/>
    <col min="12" max="12" width="10.28125" style="0" bestFit="1" customWidth="1"/>
    <col min="13" max="13" width="9.28125" style="0" bestFit="1" customWidth="1"/>
  </cols>
  <sheetData>
    <row r="1" spans="1:11" ht="21.75">
      <c r="A1" s="42" t="s">
        <v>28</v>
      </c>
      <c r="B1" s="42"/>
      <c r="C1" s="42" t="s">
        <v>41</v>
      </c>
      <c r="D1" s="42"/>
      <c r="E1" s="42"/>
      <c r="F1" s="42"/>
      <c r="G1" s="42"/>
      <c r="H1" s="42"/>
      <c r="I1" s="42"/>
      <c r="J1" s="59" t="s">
        <v>25</v>
      </c>
      <c r="K1" s="22"/>
    </row>
    <row r="2" spans="1:11" ht="21.75">
      <c r="A2" s="42"/>
      <c r="B2" s="42"/>
      <c r="C2" s="42" t="s">
        <v>43</v>
      </c>
      <c r="D2" s="42"/>
      <c r="E2" s="42"/>
      <c r="F2" s="42"/>
      <c r="G2" s="42"/>
      <c r="H2" s="42"/>
      <c r="I2" s="42"/>
      <c r="J2" s="60" t="s">
        <v>174</v>
      </c>
      <c r="K2" s="22"/>
    </row>
    <row r="3" spans="1:11" ht="21.75">
      <c r="A3" s="42" t="s">
        <v>29</v>
      </c>
      <c r="B3" s="42"/>
      <c r="C3" s="43" t="s">
        <v>42</v>
      </c>
      <c r="D3" s="42"/>
      <c r="E3" s="42"/>
      <c r="F3" s="42"/>
      <c r="G3" s="42"/>
      <c r="H3" s="42"/>
      <c r="I3" s="42"/>
      <c r="J3" s="60"/>
      <c r="K3" s="22"/>
    </row>
    <row r="4" spans="1:11" ht="21.75">
      <c r="A4" s="44" t="s">
        <v>30</v>
      </c>
      <c r="B4" s="44"/>
      <c r="C4" s="44" t="s">
        <v>44</v>
      </c>
      <c r="D4" s="44"/>
      <c r="E4" s="44"/>
      <c r="F4" s="44"/>
      <c r="G4" s="42" t="s">
        <v>45</v>
      </c>
      <c r="H4" s="42"/>
      <c r="I4" s="42"/>
      <c r="J4" s="44"/>
      <c r="K4" s="22"/>
    </row>
    <row r="5" spans="1:11" ht="21.75">
      <c r="A5" s="44"/>
      <c r="B5" s="44"/>
      <c r="C5" s="44"/>
      <c r="D5" s="44"/>
      <c r="E5" s="44"/>
      <c r="F5" s="44"/>
      <c r="G5" s="42"/>
      <c r="H5" s="42"/>
      <c r="I5" s="42"/>
      <c r="J5" s="44"/>
      <c r="K5" s="22"/>
    </row>
    <row r="6" spans="1:10" ht="21.75">
      <c r="A6" s="130" t="s">
        <v>0</v>
      </c>
      <c r="B6" s="130" t="s">
        <v>1</v>
      </c>
      <c r="C6" s="132" t="s">
        <v>2</v>
      </c>
      <c r="D6" s="130" t="s">
        <v>3</v>
      </c>
      <c r="E6" s="135" t="s">
        <v>4</v>
      </c>
      <c r="F6" s="136"/>
      <c r="G6" s="135" t="s">
        <v>5</v>
      </c>
      <c r="H6" s="136"/>
      <c r="I6" s="31" t="s">
        <v>6</v>
      </c>
      <c r="J6" s="130" t="s">
        <v>7</v>
      </c>
    </row>
    <row r="7" spans="1:10" ht="21.75">
      <c r="A7" s="137"/>
      <c r="B7" s="131"/>
      <c r="C7" s="133"/>
      <c r="D7" s="134"/>
      <c r="E7" s="32" t="s">
        <v>8</v>
      </c>
      <c r="F7" s="32" t="s">
        <v>9</v>
      </c>
      <c r="G7" s="32" t="s">
        <v>8</v>
      </c>
      <c r="H7" s="32" t="s">
        <v>9</v>
      </c>
      <c r="I7" s="57" t="s">
        <v>5</v>
      </c>
      <c r="J7" s="131"/>
    </row>
    <row r="8" spans="1:10" ht="21.75">
      <c r="A8" s="25"/>
      <c r="B8" s="98" t="s">
        <v>46</v>
      </c>
      <c r="C8" s="37"/>
      <c r="D8" s="36"/>
      <c r="E8" s="62"/>
      <c r="F8" s="35"/>
      <c r="G8" s="62"/>
      <c r="H8" s="35"/>
      <c r="I8" s="36"/>
      <c r="J8" s="71"/>
    </row>
    <row r="9" spans="1:10" ht="21.75">
      <c r="A9" s="25"/>
      <c r="B9" s="99" t="s">
        <v>47</v>
      </c>
      <c r="C9" s="37"/>
      <c r="D9" s="36"/>
      <c r="E9" s="62"/>
      <c r="F9" s="35"/>
      <c r="G9" s="62"/>
      <c r="H9" s="35"/>
      <c r="I9" s="36"/>
      <c r="J9" s="71"/>
    </row>
    <row r="10" spans="1:10" ht="21.75">
      <c r="A10" s="25"/>
      <c r="B10" s="78" t="s">
        <v>48</v>
      </c>
      <c r="C10" s="37"/>
      <c r="D10" s="36"/>
      <c r="E10" s="62"/>
      <c r="F10" s="35"/>
      <c r="G10" s="62"/>
      <c r="H10" s="35"/>
      <c r="I10" s="36"/>
      <c r="J10" s="71"/>
    </row>
    <row r="11" spans="1:10" ht="21.75">
      <c r="A11" s="25"/>
      <c r="B11" s="78" t="s">
        <v>49</v>
      </c>
      <c r="C11" s="37"/>
      <c r="D11" s="36"/>
      <c r="E11" s="62"/>
      <c r="F11" s="35"/>
      <c r="G11" s="62"/>
      <c r="H11" s="35"/>
      <c r="I11" s="36"/>
      <c r="J11" s="71"/>
    </row>
    <row r="12" spans="1:10" ht="21.75">
      <c r="A12" s="25">
        <v>1</v>
      </c>
      <c r="B12" s="83" t="s">
        <v>50</v>
      </c>
      <c r="C12" s="37">
        <v>1</v>
      </c>
      <c r="D12" s="36" t="s">
        <v>51</v>
      </c>
      <c r="E12" s="62">
        <v>614000</v>
      </c>
      <c r="F12" s="35">
        <f>C12*E12</f>
        <v>614000</v>
      </c>
      <c r="G12" s="62">
        <v>3500</v>
      </c>
      <c r="H12" s="35">
        <f>C12*G12</f>
        <v>3500</v>
      </c>
      <c r="I12" s="36">
        <f>F12+H12</f>
        <v>617500</v>
      </c>
      <c r="J12" s="71"/>
    </row>
    <row r="13" spans="1:10" ht="21.75">
      <c r="A13" s="25"/>
      <c r="B13" s="83" t="s">
        <v>52</v>
      </c>
      <c r="C13" s="37"/>
      <c r="D13" s="36"/>
      <c r="E13" s="62"/>
      <c r="F13" s="35"/>
      <c r="G13" s="62"/>
      <c r="H13" s="35"/>
      <c r="I13" s="36"/>
      <c r="J13" s="71"/>
    </row>
    <row r="14" spans="1:10" ht="21.75">
      <c r="A14" s="25"/>
      <c r="B14" s="83" t="s">
        <v>53</v>
      </c>
      <c r="C14" s="37"/>
      <c r="D14" s="36"/>
      <c r="E14" s="62"/>
      <c r="F14" s="35"/>
      <c r="G14" s="39"/>
      <c r="H14" s="35"/>
      <c r="I14" s="36"/>
      <c r="J14" s="71"/>
    </row>
    <row r="15" spans="1:10" ht="21.75">
      <c r="A15" s="25"/>
      <c r="B15" s="83" t="s">
        <v>54</v>
      </c>
      <c r="C15" s="37"/>
      <c r="D15" s="36"/>
      <c r="E15" s="62"/>
      <c r="F15" s="35"/>
      <c r="G15" s="39"/>
      <c r="H15" s="35"/>
      <c r="I15" s="36"/>
      <c r="J15" s="71"/>
    </row>
    <row r="16" spans="1:10" ht="21.75">
      <c r="A16" s="25"/>
      <c r="B16" s="83" t="s">
        <v>55</v>
      </c>
      <c r="C16" s="37"/>
      <c r="D16" s="36"/>
      <c r="E16" s="62"/>
      <c r="F16" s="35"/>
      <c r="G16" s="39"/>
      <c r="H16" s="35"/>
      <c r="I16" s="36"/>
      <c r="J16" s="71"/>
    </row>
    <row r="17" spans="1:10" ht="21.75">
      <c r="A17" s="25"/>
      <c r="B17" s="83" t="s">
        <v>56</v>
      </c>
      <c r="C17" s="37"/>
      <c r="D17" s="36"/>
      <c r="E17" s="62"/>
      <c r="F17" s="34"/>
      <c r="G17" s="38"/>
      <c r="H17" s="35"/>
      <c r="I17" s="36"/>
      <c r="J17" s="71"/>
    </row>
    <row r="18" spans="1:10" ht="21.75">
      <c r="A18" s="25"/>
      <c r="B18" s="84" t="s">
        <v>57</v>
      </c>
      <c r="C18" s="58"/>
      <c r="D18" s="36"/>
      <c r="E18" s="38"/>
      <c r="F18" s="34"/>
      <c r="G18" s="38"/>
      <c r="H18" s="35"/>
      <c r="I18" s="36"/>
      <c r="J18" s="40"/>
    </row>
    <row r="19" spans="1:10" ht="21.75">
      <c r="A19" s="25">
        <v>2</v>
      </c>
      <c r="B19" s="83" t="s">
        <v>58</v>
      </c>
      <c r="C19" s="37">
        <v>1</v>
      </c>
      <c r="D19" s="36" t="s">
        <v>51</v>
      </c>
      <c r="E19" s="38">
        <v>500000</v>
      </c>
      <c r="F19" s="34">
        <f>C19*E19</f>
        <v>500000</v>
      </c>
      <c r="G19" s="38">
        <v>2500</v>
      </c>
      <c r="H19" s="35">
        <f>C19*G19</f>
        <v>2500</v>
      </c>
      <c r="I19" s="36">
        <f>F19+H19</f>
        <v>502500</v>
      </c>
      <c r="J19" s="75"/>
    </row>
    <row r="20" spans="1:10" ht="21.75">
      <c r="A20" s="25"/>
      <c r="B20" s="83" t="s">
        <v>52</v>
      </c>
      <c r="C20" s="37"/>
      <c r="D20" s="36"/>
      <c r="E20" s="38"/>
      <c r="F20" s="34"/>
      <c r="G20" s="38"/>
      <c r="H20" s="35"/>
      <c r="I20" s="36"/>
      <c r="J20" s="40"/>
    </row>
    <row r="21" spans="1:10" ht="21.75">
      <c r="A21" s="25"/>
      <c r="B21" s="83" t="s">
        <v>59</v>
      </c>
      <c r="C21" s="37"/>
      <c r="D21" s="36"/>
      <c r="E21" s="38"/>
      <c r="F21" s="34"/>
      <c r="G21" s="38"/>
      <c r="H21" s="35"/>
      <c r="I21" s="36"/>
      <c r="J21" s="75"/>
    </row>
    <row r="22" spans="1:10" ht="21.75">
      <c r="A22" s="25"/>
      <c r="B22" s="85" t="s">
        <v>60</v>
      </c>
      <c r="C22" s="37"/>
      <c r="D22" s="36"/>
      <c r="E22" s="38"/>
      <c r="F22" s="34"/>
      <c r="G22" s="38"/>
      <c r="H22" s="35"/>
      <c r="I22" s="36"/>
      <c r="J22" s="71"/>
    </row>
    <row r="23" spans="1:10" ht="21.75">
      <c r="A23" s="25"/>
      <c r="B23" s="84" t="s">
        <v>62</v>
      </c>
      <c r="C23" s="58"/>
      <c r="D23" s="36"/>
      <c r="E23" s="38"/>
      <c r="F23" s="34"/>
      <c r="G23" s="38"/>
      <c r="H23" s="35"/>
      <c r="I23" s="36"/>
      <c r="J23" s="40"/>
    </row>
    <row r="24" spans="1:10" ht="21.75">
      <c r="A24" s="25"/>
      <c r="B24" s="83" t="s">
        <v>61</v>
      </c>
      <c r="C24" s="37"/>
      <c r="D24" s="36"/>
      <c r="E24" s="38"/>
      <c r="F24" s="34"/>
      <c r="G24" s="38"/>
      <c r="H24" s="35"/>
      <c r="I24" s="36"/>
      <c r="J24" s="75"/>
    </row>
    <row r="25" spans="1:10" ht="22.5" thickBot="1">
      <c r="A25" s="69"/>
      <c r="B25" s="117" t="s">
        <v>36</v>
      </c>
      <c r="C25" s="117"/>
      <c r="D25" s="117"/>
      <c r="E25" s="117"/>
      <c r="F25" s="117"/>
      <c r="G25" s="117"/>
      <c r="H25" s="118"/>
      <c r="I25" s="74">
        <f>SUM(I12:I24)</f>
        <v>1120000</v>
      </c>
      <c r="J25" s="72"/>
    </row>
    <row r="26" spans="1:10" ht="22.5" thickTop="1">
      <c r="A26" s="68"/>
      <c r="B26" s="19"/>
      <c r="C26" s="19"/>
      <c r="D26" s="19"/>
      <c r="E26" s="19"/>
      <c r="F26" s="19"/>
      <c r="G26" s="19"/>
      <c r="H26" s="19"/>
      <c r="I26" s="80"/>
      <c r="J26" s="73"/>
    </row>
    <row r="27" spans="1:11" ht="21.75">
      <c r="A27" s="42" t="s">
        <v>28</v>
      </c>
      <c r="B27" s="42"/>
      <c r="C27" s="42" t="s">
        <v>41</v>
      </c>
      <c r="D27" s="42"/>
      <c r="E27" s="42"/>
      <c r="F27" s="42"/>
      <c r="G27" s="42"/>
      <c r="H27" s="42"/>
      <c r="I27" s="42"/>
      <c r="J27" s="59" t="s">
        <v>25</v>
      </c>
      <c r="K27" s="22"/>
    </row>
    <row r="28" spans="1:11" ht="21.75">
      <c r="A28" s="42"/>
      <c r="B28" s="42"/>
      <c r="C28" s="42"/>
      <c r="D28" s="42"/>
      <c r="E28" s="42"/>
      <c r="F28" s="42"/>
      <c r="G28" s="42"/>
      <c r="H28" s="42"/>
      <c r="I28" s="42"/>
      <c r="J28" s="60" t="s">
        <v>173</v>
      </c>
      <c r="K28" s="22"/>
    </row>
    <row r="29" spans="1:10" ht="21.75">
      <c r="A29" s="130" t="s">
        <v>0</v>
      </c>
      <c r="B29" s="130" t="s">
        <v>1</v>
      </c>
      <c r="C29" s="132" t="s">
        <v>2</v>
      </c>
      <c r="D29" s="130" t="s">
        <v>3</v>
      </c>
      <c r="E29" s="135" t="s">
        <v>4</v>
      </c>
      <c r="F29" s="136"/>
      <c r="G29" s="135" t="s">
        <v>5</v>
      </c>
      <c r="H29" s="136"/>
      <c r="I29" s="31" t="s">
        <v>6</v>
      </c>
      <c r="J29" s="130" t="s">
        <v>7</v>
      </c>
    </row>
    <row r="30" spans="1:10" ht="21.75">
      <c r="A30" s="137"/>
      <c r="B30" s="131"/>
      <c r="C30" s="133"/>
      <c r="D30" s="134"/>
      <c r="E30" s="32" t="s">
        <v>8</v>
      </c>
      <c r="F30" s="32" t="s">
        <v>9</v>
      </c>
      <c r="G30" s="32" t="s">
        <v>8</v>
      </c>
      <c r="H30" s="32" t="s">
        <v>9</v>
      </c>
      <c r="I30" s="57" t="s">
        <v>5</v>
      </c>
      <c r="J30" s="131"/>
    </row>
    <row r="31" spans="1:10" ht="22.5" thickBot="1">
      <c r="A31" s="69"/>
      <c r="B31" s="117" t="s">
        <v>67</v>
      </c>
      <c r="C31" s="117"/>
      <c r="D31" s="117"/>
      <c r="E31" s="117"/>
      <c r="F31" s="117"/>
      <c r="G31" s="117"/>
      <c r="H31" s="118"/>
      <c r="I31" s="74">
        <f>I25</f>
        <v>1120000</v>
      </c>
      <c r="J31" s="72"/>
    </row>
    <row r="32" spans="1:10" ht="22.5" thickTop="1">
      <c r="A32" s="25"/>
      <c r="B32" s="79" t="s">
        <v>64</v>
      </c>
      <c r="C32" s="37"/>
      <c r="D32" s="36"/>
      <c r="E32" s="62"/>
      <c r="F32" s="35"/>
      <c r="G32" s="62"/>
      <c r="H32" s="35"/>
      <c r="I32" s="36"/>
      <c r="J32" s="71"/>
    </row>
    <row r="33" spans="1:10" ht="21.75">
      <c r="A33" s="25"/>
      <c r="B33" s="82" t="s">
        <v>63</v>
      </c>
      <c r="C33" s="37"/>
      <c r="D33" s="36"/>
      <c r="E33" s="62"/>
      <c r="F33" s="35"/>
      <c r="G33" s="62"/>
      <c r="H33" s="35"/>
      <c r="I33" s="36"/>
      <c r="J33" s="71"/>
    </row>
    <row r="34" spans="1:10" ht="23.25">
      <c r="A34" s="25"/>
      <c r="B34" s="81" t="s">
        <v>65</v>
      </c>
      <c r="C34" s="37"/>
      <c r="D34" s="36"/>
      <c r="E34" s="62"/>
      <c r="F34" s="35"/>
      <c r="G34" s="62"/>
      <c r="H34" s="35"/>
      <c r="I34" s="36"/>
      <c r="J34" s="40" t="s">
        <v>187</v>
      </c>
    </row>
    <row r="35" spans="1:10" ht="21.75">
      <c r="A35" s="25"/>
      <c r="B35" s="41" t="s">
        <v>66</v>
      </c>
      <c r="C35" s="37"/>
      <c r="D35" s="36"/>
      <c r="E35" s="62"/>
      <c r="F35" s="35"/>
      <c r="G35" s="62"/>
      <c r="H35" s="35"/>
      <c r="I35" s="36"/>
      <c r="J35" s="71"/>
    </row>
    <row r="36" spans="1:10" ht="21.75">
      <c r="A36" s="25">
        <v>3</v>
      </c>
      <c r="B36" s="41" t="s">
        <v>68</v>
      </c>
      <c r="C36" s="37">
        <v>1</v>
      </c>
      <c r="D36" s="36" t="s">
        <v>51</v>
      </c>
      <c r="E36" s="62">
        <v>215000</v>
      </c>
      <c r="F36" s="35">
        <f>C36*E36</f>
        <v>215000</v>
      </c>
      <c r="G36" s="62">
        <v>1250</v>
      </c>
      <c r="H36" s="35">
        <f>C36*G36</f>
        <v>1250</v>
      </c>
      <c r="I36" s="36">
        <f>F36+H36</f>
        <v>216250</v>
      </c>
      <c r="J36" s="71"/>
    </row>
    <row r="37" spans="1:10" ht="21.75">
      <c r="A37" s="25"/>
      <c r="B37" s="41" t="s">
        <v>69</v>
      </c>
      <c r="C37" s="37"/>
      <c r="D37" s="36"/>
      <c r="E37" s="62"/>
      <c r="F37" s="35"/>
      <c r="G37" s="39"/>
      <c r="H37" s="35"/>
      <c r="I37" s="36"/>
      <c r="J37" s="71"/>
    </row>
    <row r="38" spans="1:10" ht="21.75">
      <c r="A38" s="25"/>
      <c r="B38" s="41" t="s">
        <v>70</v>
      </c>
      <c r="C38" s="37"/>
      <c r="D38" s="36"/>
      <c r="E38" s="62"/>
      <c r="F38" s="35"/>
      <c r="G38" s="39"/>
      <c r="H38" s="35"/>
      <c r="I38" s="36"/>
      <c r="J38" s="71"/>
    </row>
    <row r="39" spans="1:10" ht="21.75">
      <c r="A39" s="25"/>
      <c r="B39" s="41" t="s">
        <v>71</v>
      </c>
      <c r="C39" s="37"/>
      <c r="D39" s="36"/>
      <c r="E39" s="62"/>
      <c r="F39" s="35"/>
      <c r="G39" s="39"/>
      <c r="H39" s="35"/>
      <c r="I39" s="36"/>
      <c r="J39" s="71"/>
    </row>
    <row r="40" spans="1:10" ht="21.75">
      <c r="A40" s="25"/>
      <c r="B40" s="41" t="s">
        <v>72</v>
      </c>
      <c r="C40" s="37"/>
      <c r="D40" s="36"/>
      <c r="E40" s="62"/>
      <c r="F40" s="34"/>
      <c r="G40" s="38"/>
      <c r="H40" s="35"/>
      <c r="I40" s="36"/>
      <c r="J40" s="71"/>
    </row>
    <row r="41" spans="1:10" ht="21.75">
      <c r="A41" s="25">
        <v>4</v>
      </c>
      <c r="B41" s="79" t="s">
        <v>73</v>
      </c>
      <c r="C41" s="37">
        <v>1</v>
      </c>
      <c r="D41" s="36" t="s">
        <v>51</v>
      </c>
      <c r="E41" s="38">
        <v>500000</v>
      </c>
      <c r="F41" s="34">
        <f>C41*E41</f>
        <v>500000</v>
      </c>
      <c r="G41" s="38">
        <v>2500</v>
      </c>
      <c r="H41" s="35">
        <f>C41*G41</f>
        <v>2500</v>
      </c>
      <c r="I41" s="36">
        <f>F41+H41</f>
        <v>502500</v>
      </c>
      <c r="J41" s="40"/>
    </row>
    <row r="42" spans="1:10" ht="21.75">
      <c r="A42" s="25"/>
      <c r="B42" s="41" t="s">
        <v>74</v>
      </c>
      <c r="C42" s="37"/>
      <c r="D42" s="36"/>
      <c r="E42" s="38"/>
      <c r="F42" s="34"/>
      <c r="G42" s="38"/>
      <c r="H42" s="35"/>
      <c r="I42" s="36"/>
      <c r="J42" s="75"/>
    </row>
    <row r="43" spans="1:10" ht="21.75">
      <c r="A43" s="25"/>
      <c r="B43" s="41" t="s">
        <v>75</v>
      </c>
      <c r="C43" s="37"/>
      <c r="D43" s="36"/>
      <c r="E43" s="38"/>
      <c r="F43" s="34"/>
      <c r="G43" s="38"/>
      <c r="H43" s="35"/>
      <c r="I43" s="36"/>
      <c r="J43" s="40"/>
    </row>
    <row r="44" spans="1:10" ht="21.75">
      <c r="A44" s="25">
        <v>5</v>
      </c>
      <c r="B44" s="41" t="s">
        <v>76</v>
      </c>
      <c r="C44" s="37"/>
      <c r="D44" s="36"/>
      <c r="E44" s="38"/>
      <c r="F44" s="34"/>
      <c r="G44" s="38"/>
      <c r="H44" s="35"/>
      <c r="I44" s="36"/>
      <c r="J44" s="75"/>
    </row>
    <row r="45" spans="1:10" ht="21.75">
      <c r="A45" s="25"/>
      <c r="B45" s="76" t="s">
        <v>77</v>
      </c>
      <c r="C45" s="37">
        <v>1</v>
      </c>
      <c r="D45" s="36" t="s">
        <v>51</v>
      </c>
      <c r="E45" s="38">
        <v>12000</v>
      </c>
      <c r="F45" s="34">
        <f>C45*E45</f>
        <v>12000</v>
      </c>
      <c r="G45" s="38">
        <v>0</v>
      </c>
      <c r="H45" s="35">
        <f>C45*G45</f>
        <v>0</v>
      </c>
      <c r="I45" s="36">
        <f>F45+H45</f>
        <v>12000</v>
      </c>
      <c r="J45" s="71"/>
    </row>
    <row r="46" spans="1:10" ht="21.75">
      <c r="A46" s="25"/>
      <c r="B46" s="79" t="s">
        <v>78</v>
      </c>
      <c r="C46" s="37"/>
      <c r="D46" s="36"/>
      <c r="E46" s="38"/>
      <c r="F46" s="34"/>
      <c r="G46" s="38"/>
      <c r="H46" s="35"/>
      <c r="I46" s="36"/>
      <c r="J46" s="40"/>
    </row>
    <row r="47" spans="1:10" ht="24">
      <c r="A47" s="25"/>
      <c r="B47" s="86" t="s">
        <v>80</v>
      </c>
      <c r="C47" s="37">
        <v>1</v>
      </c>
      <c r="D47" s="36" t="s">
        <v>51</v>
      </c>
      <c r="E47" s="38">
        <v>14000</v>
      </c>
      <c r="F47" s="34">
        <f>C47*E47</f>
        <v>14000</v>
      </c>
      <c r="G47" s="38">
        <v>0</v>
      </c>
      <c r="H47" s="35">
        <f>C47*G47</f>
        <v>0</v>
      </c>
      <c r="I47" s="36">
        <f>F47+H47</f>
        <v>14000</v>
      </c>
      <c r="J47" s="40"/>
    </row>
    <row r="48" spans="1:10" ht="21.75">
      <c r="A48" s="25"/>
      <c r="B48" s="41" t="s">
        <v>79</v>
      </c>
      <c r="C48" s="37">
        <v>1</v>
      </c>
      <c r="D48" s="36" t="s">
        <v>51</v>
      </c>
      <c r="E48" s="38">
        <v>12000</v>
      </c>
      <c r="F48" s="34">
        <f>C48*E48</f>
        <v>12000</v>
      </c>
      <c r="G48" s="38">
        <v>0</v>
      </c>
      <c r="H48" s="35">
        <f>C48*G48</f>
        <v>0</v>
      </c>
      <c r="I48" s="36">
        <f>F48+H48</f>
        <v>12000</v>
      </c>
      <c r="J48" s="75"/>
    </row>
    <row r="49" spans="1:10" ht="21.75">
      <c r="A49" s="25"/>
      <c r="B49" s="41" t="s">
        <v>81</v>
      </c>
      <c r="C49" s="37"/>
      <c r="D49" s="36"/>
      <c r="E49" s="38"/>
      <c r="F49" s="34"/>
      <c r="G49" s="38"/>
      <c r="H49" s="35"/>
      <c r="I49" s="36"/>
      <c r="J49" s="75"/>
    </row>
    <row r="50" spans="1:10" ht="22.5" thickBot="1">
      <c r="A50" s="69"/>
      <c r="B50" s="117" t="s">
        <v>36</v>
      </c>
      <c r="C50" s="117"/>
      <c r="D50" s="117"/>
      <c r="E50" s="117"/>
      <c r="F50" s="117"/>
      <c r="G50" s="117"/>
      <c r="H50" s="118"/>
      <c r="I50" s="74">
        <f>SUM(I31:I49)</f>
        <v>1876750</v>
      </c>
      <c r="J50" s="72"/>
    </row>
    <row r="51" spans="1:10" ht="22.5" thickTop="1">
      <c r="A51" s="68"/>
      <c r="B51" s="19"/>
      <c r="C51" s="19"/>
      <c r="D51" s="19"/>
      <c r="E51" s="19"/>
      <c r="F51" s="19"/>
      <c r="G51" s="19"/>
      <c r="H51" s="19"/>
      <c r="I51" s="80"/>
      <c r="J51" s="73"/>
    </row>
    <row r="52" spans="1:10" ht="21.75">
      <c r="A52" s="68"/>
      <c r="B52" s="19"/>
      <c r="C52" s="19"/>
      <c r="D52" s="19"/>
      <c r="E52" s="19"/>
      <c r="F52" s="19"/>
      <c r="G52" s="19"/>
      <c r="H52" s="19"/>
      <c r="I52" s="80"/>
      <c r="J52" s="73"/>
    </row>
    <row r="53" spans="1:11" ht="21.75">
      <c r="A53" s="42" t="s">
        <v>28</v>
      </c>
      <c r="B53" s="42"/>
      <c r="C53" s="42" t="s">
        <v>41</v>
      </c>
      <c r="D53" s="42"/>
      <c r="E53" s="42"/>
      <c r="F53" s="42"/>
      <c r="G53" s="42"/>
      <c r="H53" s="42"/>
      <c r="I53" s="42"/>
      <c r="J53" s="59" t="s">
        <v>25</v>
      </c>
      <c r="K53" s="22"/>
    </row>
    <row r="54" spans="1:11" ht="21.75">
      <c r="A54" s="42"/>
      <c r="B54" s="42"/>
      <c r="C54" s="42"/>
      <c r="D54" s="42"/>
      <c r="E54" s="42"/>
      <c r="F54" s="42"/>
      <c r="G54" s="42"/>
      <c r="H54" s="42"/>
      <c r="I54" s="42"/>
      <c r="J54" s="60" t="s">
        <v>172</v>
      </c>
      <c r="K54" s="22"/>
    </row>
    <row r="55" spans="1:10" ht="21.75">
      <c r="A55" s="130" t="s">
        <v>0</v>
      </c>
      <c r="B55" s="130" t="s">
        <v>1</v>
      </c>
      <c r="C55" s="132" t="s">
        <v>2</v>
      </c>
      <c r="D55" s="130" t="s">
        <v>3</v>
      </c>
      <c r="E55" s="135" t="s">
        <v>4</v>
      </c>
      <c r="F55" s="136"/>
      <c r="G55" s="135" t="s">
        <v>5</v>
      </c>
      <c r="H55" s="136"/>
      <c r="I55" s="31" t="s">
        <v>6</v>
      </c>
      <c r="J55" s="130" t="s">
        <v>7</v>
      </c>
    </row>
    <row r="56" spans="1:10" ht="21.75">
      <c r="A56" s="137"/>
      <c r="B56" s="131"/>
      <c r="C56" s="133"/>
      <c r="D56" s="134"/>
      <c r="E56" s="32" t="s">
        <v>8</v>
      </c>
      <c r="F56" s="32" t="s">
        <v>9</v>
      </c>
      <c r="G56" s="32" t="s">
        <v>8</v>
      </c>
      <c r="H56" s="32" t="s">
        <v>9</v>
      </c>
      <c r="I56" s="57" t="s">
        <v>5</v>
      </c>
      <c r="J56" s="131"/>
    </row>
    <row r="57" spans="1:10" ht="22.5" thickBot="1">
      <c r="A57" s="69"/>
      <c r="B57" s="117" t="s">
        <v>67</v>
      </c>
      <c r="C57" s="117"/>
      <c r="D57" s="117"/>
      <c r="E57" s="117"/>
      <c r="F57" s="117"/>
      <c r="G57" s="117"/>
      <c r="H57" s="118"/>
      <c r="I57" s="74">
        <f>I50</f>
        <v>1876750</v>
      </c>
      <c r="J57" s="72"/>
    </row>
    <row r="58" spans="1:10" ht="22.5" thickTop="1">
      <c r="A58" s="25">
        <v>6</v>
      </c>
      <c r="B58" s="79" t="s">
        <v>82</v>
      </c>
      <c r="C58" s="37"/>
      <c r="D58" s="36"/>
      <c r="E58" s="62"/>
      <c r="F58" s="35"/>
      <c r="G58" s="62"/>
      <c r="H58" s="35"/>
      <c r="I58" s="36"/>
      <c r="J58" s="71"/>
    </row>
    <row r="59" spans="1:10" ht="21.75">
      <c r="A59" s="25"/>
      <c r="B59" s="82" t="s">
        <v>83</v>
      </c>
      <c r="C59" s="37">
        <v>1</v>
      </c>
      <c r="D59" s="36" t="s">
        <v>38</v>
      </c>
      <c r="E59" s="62">
        <v>15000</v>
      </c>
      <c r="F59" s="35">
        <f>C59*E59</f>
        <v>15000</v>
      </c>
      <c r="G59" s="62">
        <v>0</v>
      </c>
      <c r="H59" s="35">
        <f>C59*G59</f>
        <v>0</v>
      </c>
      <c r="I59" s="36">
        <f>F59+H59</f>
        <v>15000</v>
      </c>
      <c r="J59" s="71"/>
    </row>
    <row r="60" spans="1:10" ht="23.25">
      <c r="A60" s="25">
        <v>7</v>
      </c>
      <c r="B60" s="81" t="s">
        <v>84</v>
      </c>
      <c r="C60" s="37"/>
      <c r="D60" s="36"/>
      <c r="E60" s="62"/>
      <c r="F60" s="35"/>
      <c r="G60" s="62"/>
      <c r="H60" s="35"/>
      <c r="I60" s="36"/>
      <c r="J60" s="71"/>
    </row>
    <row r="61" spans="1:10" ht="23.25">
      <c r="A61" s="25"/>
      <c r="B61" s="81" t="s">
        <v>85</v>
      </c>
      <c r="C61" s="37">
        <v>1</v>
      </c>
      <c r="D61" s="36" t="s">
        <v>86</v>
      </c>
      <c r="E61" s="62">
        <v>6000</v>
      </c>
      <c r="F61" s="35">
        <f>C61*E61</f>
        <v>6000</v>
      </c>
      <c r="G61" s="62">
        <v>0</v>
      </c>
      <c r="H61" s="35">
        <f>C61*G61</f>
        <v>0</v>
      </c>
      <c r="I61" s="36">
        <f>F61+H61</f>
        <v>6000</v>
      </c>
      <c r="J61" s="71"/>
    </row>
    <row r="62" spans="1:10" ht="23.25">
      <c r="A62" s="25"/>
      <c r="B62" s="81" t="s">
        <v>87</v>
      </c>
      <c r="C62" s="37">
        <v>1</v>
      </c>
      <c r="D62" s="36" t="s">
        <v>86</v>
      </c>
      <c r="E62" s="62">
        <v>6000</v>
      </c>
      <c r="F62" s="35">
        <f>C62*E62</f>
        <v>6000</v>
      </c>
      <c r="G62" s="62">
        <v>0</v>
      </c>
      <c r="H62" s="35">
        <f>C62*G62</f>
        <v>0</v>
      </c>
      <c r="I62" s="36">
        <f>F62+H62</f>
        <v>6000</v>
      </c>
      <c r="J62" s="71"/>
    </row>
    <row r="63" spans="1:10" ht="23.25">
      <c r="A63" s="25"/>
      <c r="B63" s="81" t="s">
        <v>88</v>
      </c>
      <c r="C63" s="37">
        <v>1</v>
      </c>
      <c r="D63" s="36" t="s">
        <v>86</v>
      </c>
      <c r="E63" s="62">
        <v>6000</v>
      </c>
      <c r="F63" s="35">
        <f>C63*E63</f>
        <v>6000</v>
      </c>
      <c r="G63" s="62">
        <v>0</v>
      </c>
      <c r="H63" s="35">
        <f>C63*G63</f>
        <v>0</v>
      </c>
      <c r="I63" s="36">
        <f>F63+H63</f>
        <v>6000</v>
      </c>
      <c r="J63" s="71"/>
    </row>
    <row r="64" spans="1:10" ht="21.75">
      <c r="A64" s="25">
        <v>8</v>
      </c>
      <c r="B64" s="41" t="s">
        <v>89</v>
      </c>
      <c r="C64" s="37"/>
      <c r="D64" s="36"/>
      <c r="E64" s="62"/>
      <c r="F64" s="35"/>
      <c r="G64" s="62"/>
      <c r="H64" s="35"/>
      <c r="I64" s="36"/>
      <c r="J64" s="71"/>
    </row>
    <row r="65" spans="1:10" ht="21.75">
      <c r="A65" s="25"/>
      <c r="B65" s="41" t="s">
        <v>90</v>
      </c>
      <c r="C65" s="37">
        <v>2</v>
      </c>
      <c r="D65" s="36" t="s">
        <v>51</v>
      </c>
      <c r="E65" s="62">
        <v>18000</v>
      </c>
      <c r="F65" s="35">
        <f>C65*E65</f>
        <v>36000</v>
      </c>
      <c r="G65" s="62">
        <v>0</v>
      </c>
      <c r="H65" s="35">
        <f>C65*G65</f>
        <v>0</v>
      </c>
      <c r="I65" s="36">
        <f>F65+H65</f>
        <v>36000</v>
      </c>
      <c r="J65" s="71"/>
    </row>
    <row r="66" spans="1:10" ht="21.75">
      <c r="A66" s="25"/>
      <c r="B66" s="41" t="s">
        <v>91</v>
      </c>
      <c r="C66" s="37">
        <v>2</v>
      </c>
      <c r="D66" s="36" t="s">
        <v>51</v>
      </c>
      <c r="E66" s="62">
        <v>15000</v>
      </c>
      <c r="F66" s="35">
        <f>C66*E66</f>
        <v>30000</v>
      </c>
      <c r="G66" s="62">
        <v>0</v>
      </c>
      <c r="H66" s="35">
        <f>C66*G66</f>
        <v>0</v>
      </c>
      <c r="I66" s="36">
        <f>F66+H66</f>
        <v>30000</v>
      </c>
      <c r="J66" s="71"/>
    </row>
    <row r="67" spans="1:10" ht="21.75">
      <c r="A67" s="25"/>
      <c r="B67" s="41" t="s">
        <v>92</v>
      </c>
      <c r="C67" s="37"/>
      <c r="D67" s="36"/>
      <c r="E67" s="62"/>
      <c r="F67" s="34"/>
      <c r="G67" s="38"/>
      <c r="H67" s="35"/>
      <c r="I67" s="36"/>
      <c r="J67" s="71"/>
    </row>
    <row r="68" spans="1:10" ht="21.75">
      <c r="A68" s="25">
        <v>9</v>
      </c>
      <c r="B68" s="79" t="s">
        <v>93</v>
      </c>
      <c r="C68" s="37">
        <v>1</v>
      </c>
      <c r="D68" s="36" t="s">
        <v>38</v>
      </c>
      <c r="E68" s="38">
        <v>25000</v>
      </c>
      <c r="F68" s="34">
        <f>C68*E68</f>
        <v>25000</v>
      </c>
      <c r="G68" s="38">
        <v>0</v>
      </c>
      <c r="H68" s="35">
        <f>C68*G68</f>
        <v>0</v>
      </c>
      <c r="I68" s="36">
        <f>F68+H68</f>
        <v>25000</v>
      </c>
      <c r="J68" s="40"/>
    </row>
    <row r="69" spans="1:10" ht="21.75">
      <c r="A69" s="25"/>
      <c r="B69" s="41" t="s">
        <v>94</v>
      </c>
      <c r="C69" s="37"/>
      <c r="D69" s="36"/>
      <c r="E69" s="38"/>
      <c r="F69" s="34"/>
      <c r="G69" s="38"/>
      <c r="H69" s="35"/>
      <c r="I69" s="36"/>
      <c r="J69" s="75"/>
    </row>
    <row r="70" spans="1:10" ht="21.75">
      <c r="A70" s="25"/>
      <c r="B70" s="41" t="s">
        <v>95</v>
      </c>
      <c r="C70" s="37"/>
      <c r="D70" s="36"/>
      <c r="E70" s="38"/>
      <c r="F70" s="34"/>
      <c r="G70" s="38"/>
      <c r="H70" s="35"/>
      <c r="I70" s="36"/>
      <c r="J70" s="40"/>
    </row>
    <row r="71" spans="1:10" ht="21.75">
      <c r="A71" s="25"/>
      <c r="B71" s="41" t="s">
        <v>96</v>
      </c>
      <c r="C71" s="37"/>
      <c r="D71" s="36"/>
      <c r="E71" s="38"/>
      <c r="F71" s="34"/>
      <c r="G71" s="38"/>
      <c r="H71" s="35"/>
      <c r="I71" s="36"/>
      <c r="J71" s="75"/>
    </row>
    <row r="72" spans="1:10" ht="21.75">
      <c r="A72" s="25">
        <v>10</v>
      </c>
      <c r="B72" s="76" t="s">
        <v>97</v>
      </c>
      <c r="C72" s="37">
        <v>1</v>
      </c>
      <c r="D72" s="36" t="s">
        <v>51</v>
      </c>
      <c r="E72" s="38">
        <v>15000</v>
      </c>
      <c r="F72" s="34">
        <f>C72*E72</f>
        <v>15000</v>
      </c>
      <c r="G72" s="38">
        <v>0</v>
      </c>
      <c r="H72" s="35">
        <f>C72*G72</f>
        <v>0</v>
      </c>
      <c r="I72" s="36">
        <f>F72+H72</f>
        <v>15000</v>
      </c>
      <c r="J72" s="71"/>
    </row>
    <row r="73" spans="1:10" ht="21.75">
      <c r="A73" s="25"/>
      <c r="B73" s="79" t="s">
        <v>98</v>
      </c>
      <c r="C73" s="37"/>
      <c r="D73" s="36"/>
      <c r="E73" s="38"/>
      <c r="F73" s="34"/>
      <c r="G73" s="38"/>
      <c r="H73" s="35"/>
      <c r="I73" s="36"/>
      <c r="J73" s="40"/>
    </row>
    <row r="74" spans="1:10" ht="24">
      <c r="A74" s="25">
        <v>11</v>
      </c>
      <c r="B74" s="86" t="s">
        <v>99</v>
      </c>
      <c r="C74" s="37"/>
      <c r="D74" s="36"/>
      <c r="E74" s="38"/>
      <c r="F74" s="34"/>
      <c r="G74" s="38"/>
      <c r="H74" s="35"/>
      <c r="I74" s="36"/>
      <c r="J74" s="40"/>
    </row>
    <row r="75" spans="1:10" ht="21.75">
      <c r="A75" s="25">
        <v>11.1</v>
      </c>
      <c r="B75" s="41" t="s">
        <v>100</v>
      </c>
      <c r="C75" s="37"/>
      <c r="D75" s="36"/>
      <c r="E75" s="38"/>
      <c r="F75" s="34"/>
      <c r="G75" s="38"/>
      <c r="H75" s="35"/>
      <c r="I75" s="36"/>
      <c r="J75" s="75"/>
    </row>
    <row r="76" spans="1:10" ht="21.75">
      <c r="A76" s="25"/>
      <c r="B76" s="41" t="s">
        <v>101</v>
      </c>
      <c r="C76" s="37">
        <v>63</v>
      </c>
      <c r="D76" s="36" t="s">
        <v>39</v>
      </c>
      <c r="E76" s="38">
        <v>280</v>
      </c>
      <c r="F76" s="34">
        <f>C76*E76</f>
        <v>17640</v>
      </c>
      <c r="G76" s="38">
        <v>0</v>
      </c>
      <c r="H76" s="35">
        <f>C76*G76</f>
        <v>0</v>
      </c>
      <c r="I76" s="36">
        <f>F76+H76</f>
        <v>17640</v>
      </c>
      <c r="J76" s="75"/>
    </row>
    <row r="77" spans="1:10" ht="22.5" thickBot="1">
      <c r="A77" s="69"/>
      <c r="B77" s="117" t="s">
        <v>36</v>
      </c>
      <c r="C77" s="117"/>
      <c r="D77" s="117"/>
      <c r="E77" s="117"/>
      <c r="F77" s="117"/>
      <c r="G77" s="117"/>
      <c r="H77" s="118"/>
      <c r="I77" s="74">
        <f>SUM(I57:I76)</f>
        <v>2033390</v>
      </c>
      <c r="J77" s="72"/>
    </row>
    <row r="78" spans="1:11" ht="22.5" thickTop="1">
      <c r="A78" s="42" t="s">
        <v>28</v>
      </c>
      <c r="B78" s="42"/>
      <c r="C78" s="42" t="s">
        <v>41</v>
      </c>
      <c r="D78" s="42"/>
      <c r="E78" s="42"/>
      <c r="F78" s="42"/>
      <c r="G78" s="42"/>
      <c r="H78" s="42"/>
      <c r="I78" s="42"/>
      <c r="J78" s="59" t="s">
        <v>25</v>
      </c>
      <c r="K78" s="22"/>
    </row>
    <row r="79" spans="1:11" ht="21.75">
      <c r="A79" s="42"/>
      <c r="B79" s="42"/>
      <c r="C79" s="42"/>
      <c r="D79" s="42"/>
      <c r="E79" s="42"/>
      <c r="F79" s="42"/>
      <c r="G79" s="42"/>
      <c r="H79" s="42"/>
      <c r="I79" s="42"/>
      <c r="J79" s="60" t="s">
        <v>171</v>
      </c>
      <c r="K79" s="22"/>
    </row>
    <row r="80" spans="1:10" ht="21.75">
      <c r="A80" s="130" t="s">
        <v>0</v>
      </c>
      <c r="B80" s="130" t="s">
        <v>1</v>
      </c>
      <c r="C80" s="132" t="s">
        <v>2</v>
      </c>
      <c r="D80" s="130" t="s">
        <v>3</v>
      </c>
      <c r="E80" s="135" t="s">
        <v>4</v>
      </c>
      <c r="F80" s="136"/>
      <c r="G80" s="135" t="s">
        <v>5</v>
      </c>
      <c r="H80" s="136"/>
      <c r="I80" s="31" t="s">
        <v>6</v>
      </c>
      <c r="J80" s="130" t="s">
        <v>7</v>
      </c>
    </row>
    <row r="81" spans="1:10" ht="21.75">
      <c r="A81" s="137"/>
      <c r="B81" s="131"/>
      <c r="C81" s="133"/>
      <c r="D81" s="134"/>
      <c r="E81" s="32" t="s">
        <v>8</v>
      </c>
      <c r="F81" s="32" t="s">
        <v>9</v>
      </c>
      <c r="G81" s="32" t="s">
        <v>8</v>
      </c>
      <c r="H81" s="32" t="s">
        <v>9</v>
      </c>
      <c r="I81" s="57" t="s">
        <v>5</v>
      </c>
      <c r="J81" s="131"/>
    </row>
    <row r="82" spans="1:10" ht="22.5" thickBot="1">
      <c r="A82" s="69"/>
      <c r="B82" s="117" t="s">
        <v>67</v>
      </c>
      <c r="C82" s="117"/>
      <c r="D82" s="117"/>
      <c r="E82" s="117"/>
      <c r="F82" s="117"/>
      <c r="G82" s="117"/>
      <c r="H82" s="118"/>
      <c r="I82" s="74">
        <f>I77</f>
        <v>2033390</v>
      </c>
      <c r="J82" s="72"/>
    </row>
    <row r="83" spans="1:10" ht="22.5" thickTop="1">
      <c r="A83" s="25"/>
      <c r="B83" s="82" t="s">
        <v>102</v>
      </c>
      <c r="C83" s="37">
        <v>5</v>
      </c>
      <c r="D83" s="36" t="s">
        <v>40</v>
      </c>
      <c r="E83" s="62">
        <v>100</v>
      </c>
      <c r="F83" s="35">
        <f aca="true" t="shared" si="0" ref="F83:F89">C83*E83</f>
        <v>500</v>
      </c>
      <c r="G83" s="62">
        <v>0</v>
      </c>
      <c r="H83" s="35">
        <f aca="true" t="shared" si="1" ref="H83:H89">C83*G83</f>
        <v>0</v>
      </c>
      <c r="I83" s="36">
        <f aca="true" t="shared" si="2" ref="I83:I89">F83+H83</f>
        <v>500</v>
      </c>
      <c r="J83" s="71"/>
    </row>
    <row r="84" spans="1:10" ht="21.75">
      <c r="A84" s="25"/>
      <c r="B84" s="82" t="s">
        <v>103</v>
      </c>
      <c r="C84" s="37">
        <v>34</v>
      </c>
      <c r="D84" s="36" t="s">
        <v>40</v>
      </c>
      <c r="E84" s="62">
        <v>100</v>
      </c>
      <c r="F84" s="35">
        <f t="shared" si="0"/>
        <v>3400</v>
      </c>
      <c r="G84" s="62">
        <v>0</v>
      </c>
      <c r="H84" s="35">
        <f t="shared" si="1"/>
        <v>0</v>
      </c>
      <c r="I84" s="36">
        <f t="shared" si="2"/>
        <v>3400</v>
      </c>
      <c r="J84" s="71"/>
    </row>
    <row r="85" spans="1:10" ht="23.25">
      <c r="A85" s="25"/>
      <c r="B85" s="81" t="s">
        <v>104</v>
      </c>
      <c r="C85" s="37">
        <v>34</v>
      </c>
      <c r="D85" s="36" t="s">
        <v>40</v>
      </c>
      <c r="E85" s="62">
        <v>115</v>
      </c>
      <c r="F85" s="35">
        <f t="shared" si="0"/>
        <v>3910</v>
      </c>
      <c r="G85" s="62">
        <v>0</v>
      </c>
      <c r="H85" s="35">
        <f t="shared" si="1"/>
        <v>0</v>
      </c>
      <c r="I85" s="36">
        <f t="shared" si="2"/>
        <v>3910</v>
      </c>
      <c r="J85" s="71"/>
    </row>
    <row r="86" spans="1:10" ht="23.25">
      <c r="A86" s="25"/>
      <c r="B86" s="81" t="s">
        <v>105</v>
      </c>
      <c r="C86" s="37">
        <v>20</v>
      </c>
      <c r="D86" s="36" t="s">
        <v>106</v>
      </c>
      <c r="E86" s="62">
        <v>975</v>
      </c>
      <c r="F86" s="35">
        <f t="shared" si="0"/>
        <v>19500</v>
      </c>
      <c r="G86" s="62">
        <v>0</v>
      </c>
      <c r="H86" s="35">
        <f t="shared" si="1"/>
        <v>0</v>
      </c>
      <c r="I86" s="36">
        <f t="shared" si="2"/>
        <v>19500</v>
      </c>
      <c r="J86" s="71"/>
    </row>
    <row r="87" spans="1:10" ht="23.25">
      <c r="A87" s="25"/>
      <c r="B87" s="81" t="s">
        <v>107</v>
      </c>
      <c r="C87" s="37">
        <v>10</v>
      </c>
      <c r="D87" s="36" t="s">
        <v>106</v>
      </c>
      <c r="E87" s="62">
        <v>1320</v>
      </c>
      <c r="F87" s="35">
        <f t="shared" si="0"/>
        <v>13200</v>
      </c>
      <c r="G87" s="62">
        <v>0</v>
      </c>
      <c r="H87" s="35">
        <f t="shared" si="1"/>
        <v>0</v>
      </c>
      <c r="I87" s="36">
        <f t="shared" si="2"/>
        <v>13200</v>
      </c>
      <c r="J87" s="71"/>
    </row>
    <row r="88" spans="1:10" ht="23.25">
      <c r="A88" s="25"/>
      <c r="B88" s="81" t="s">
        <v>108</v>
      </c>
      <c r="C88" s="37">
        <v>15</v>
      </c>
      <c r="D88" s="36" t="s">
        <v>106</v>
      </c>
      <c r="E88" s="62">
        <v>780</v>
      </c>
      <c r="F88" s="35">
        <f t="shared" si="0"/>
        <v>11700</v>
      </c>
      <c r="G88" s="62">
        <v>0</v>
      </c>
      <c r="H88" s="35">
        <f t="shared" si="1"/>
        <v>0</v>
      </c>
      <c r="I88" s="36">
        <f t="shared" si="2"/>
        <v>11700</v>
      </c>
      <c r="J88" s="71"/>
    </row>
    <row r="89" spans="1:10" ht="21.75">
      <c r="A89" s="25"/>
      <c r="B89" s="41" t="s">
        <v>109</v>
      </c>
      <c r="C89" s="37">
        <v>4</v>
      </c>
      <c r="D89" s="36" t="s">
        <v>51</v>
      </c>
      <c r="E89" s="62">
        <v>2000</v>
      </c>
      <c r="F89" s="35">
        <f t="shared" si="0"/>
        <v>8000</v>
      </c>
      <c r="G89" s="62">
        <v>0</v>
      </c>
      <c r="H89" s="35">
        <f t="shared" si="1"/>
        <v>0</v>
      </c>
      <c r="I89" s="36">
        <f t="shared" si="2"/>
        <v>8000</v>
      </c>
      <c r="J89" s="71"/>
    </row>
    <row r="90" spans="1:10" ht="21.75">
      <c r="A90" s="25">
        <v>11.2</v>
      </c>
      <c r="B90" s="41" t="s">
        <v>110</v>
      </c>
      <c r="C90" s="37"/>
      <c r="D90" s="36"/>
      <c r="E90" s="62"/>
      <c r="F90" s="34"/>
      <c r="G90" s="38"/>
      <c r="H90" s="35"/>
      <c r="I90" s="36"/>
      <c r="J90" s="71"/>
    </row>
    <row r="91" spans="1:10" ht="21.75">
      <c r="A91" s="25"/>
      <c r="B91" s="79" t="s">
        <v>111</v>
      </c>
      <c r="C91" s="37">
        <v>100</v>
      </c>
      <c r="D91" s="36" t="s">
        <v>39</v>
      </c>
      <c r="E91" s="38">
        <v>35</v>
      </c>
      <c r="F91" s="34">
        <f>C91*E91</f>
        <v>3500</v>
      </c>
      <c r="G91" s="38">
        <v>0</v>
      </c>
      <c r="H91" s="35">
        <f>C91*G91</f>
        <v>0</v>
      </c>
      <c r="I91" s="36">
        <f>F91+H91</f>
        <v>3500</v>
      </c>
      <c r="J91" s="40"/>
    </row>
    <row r="92" spans="1:10" ht="21.75">
      <c r="A92" s="25">
        <v>11.3</v>
      </c>
      <c r="B92" s="41" t="s">
        <v>112</v>
      </c>
      <c r="C92" s="37"/>
      <c r="D92" s="36"/>
      <c r="E92" s="38"/>
      <c r="F92" s="34"/>
      <c r="G92" s="38"/>
      <c r="H92" s="35"/>
      <c r="I92" s="36"/>
      <c r="J92" s="75"/>
    </row>
    <row r="93" spans="1:10" ht="21.75">
      <c r="A93" s="25"/>
      <c r="B93" s="41" t="s">
        <v>113</v>
      </c>
      <c r="C93" s="37">
        <v>95</v>
      </c>
      <c r="D93" s="36" t="s">
        <v>39</v>
      </c>
      <c r="E93" s="38">
        <v>180</v>
      </c>
      <c r="F93" s="34">
        <f>C93*E93</f>
        <v>17100</v>
      </c>
      <c r="G93" s="38">
        <v>0</v>
      </c>
      <c r="H93" s="35">
        <f>C93*G93</f>
        <v>0</v>
      </c>
      <c r="I93" s="36">
        <f>F93+H93</f>
        <v>17100</v>
      </c>
      <c r="J93" s="40"/>
    </row>
    <row r="94" spans="1:10" ht="21.75">
      <c r="A94" s="25"/>
      <c r="B94" s="41" t="s">
        <v>37</v>
      </c>
      <c r="C94" s="37">
        <v>190</v>
      </c>
      <c r="D94" s="36" t="s">
        <v>39</v>
      </c>
      <c r="E94" s="38">
        <v>120</v>
      </c>
      <c r="F94" s="34">
        <f>C94*E94</f>
        <v>22800</v>
      </c>
      <c r="G94" s="38">
        <v>0</v>
      </c>
      <c r="H94" s="35">
        <f>C94*G94</f>
        <v>0</v>
      </c>
      <c r="I94" s="36">
        <f>F94+H94</f>
        <v>22800</v>
      </c>
      <c r="J94" s="75"/>
    </row>
    <row r="95" spans="1:10" ht="21.75">
      <c r="A95" s="25"/>
      <c r="B95" s="76" t="s">
        <v>114</v>
      </c>
      <c r="C95" s="37">
        <v>25</v>
      </c>
      <c r="D95" s="36" t="s">
        <v>39</v>
      </c>
      <c r="E95" s="38">
        <v>150</v>
      </c>
      <c r="F95" s="34">
        <f>C95*E95</f>
        <v>3750</v>
      </c>
      <c r="G95" s="38">
        <v>0</v>
      </c>
      <c r="H95" s="35">
        <f>C95*G95</f>
        <v>0</v>
      </c>
      <c r="I95" s="36">
        <f>F95+H95</f>
        <v>3750</v>
      </c>
      <c r="J95" s="71"/>
    </row>
    <row r="96" spans="1:10" ht="21.75">
      <c r="A96" s="25"/>
      <c r="B96" s="76" t="s">
        <v>115</v>
      </c>
      <c r="C96" s="37">
        <v>60</v>
      </c>
      <c r="D96" s="36" t="s">
        <v>40</v>
      </c>
      <c r="E96" s="38">
        <v>150</v>
      </c>
      <c r="F96" s="34">
        <f>C96*E96</f>
        <v>9000</v>
      </c>
      <c r="G96" s="38">
        <v>0</v>
      </c>
      <c r="H96" s="35">
        <f>C96*G96</f>
        <v>0</v>
      </c>
      <c r="I96" s="36">
        <f>F96+H96</f>
        <v>9000</v>
      </c>
      <c r="J96" s="71"/>
    </row>
    <row r="97" spans="1:10" ht="24">
      <c r="A97" s="25">
        <v>11.4</v>
      </c>
      <c r="B97" s="86" t="s">
        <v>116</v>
      </c>
      <c r="C97" s="37"/>
      <c r="D97" s="36"/>
      <c r="E97" s="38"/>
      <c r="F97" s="34"/>
      <c r="G97" s="38"/>
      <c r="H97" s="35"/>
      <c r="I97" s="36"/>
      <c r="J97" s="40"/>
    </row>
    <row r="98" spans="1:10" ht="21.75">
      <c r="A98" s="25"/>
      <c r="B98" s="41" t="s">
        <v>117</v>
      </c>
      <c r="C98" s="37">
        <v>25</v>
      </c>
      <c r="D98" s="36" t="s">
        <v>39</v>
      </c>
      <c r="E98" s="38">
        <v>220</v>
      </c>
      <c r="F98" s="34">
        <f>C98*E98</f>
        <v>5500</v>
      </c>
      <c r="G98" s="38">
        <v>0</v>
      </c>
      <c r="H98" s="35">
        <f>C98*G98</f>
        <v>0</v>
      </c>
      <c r="I98" s="36">
        <f>F98+H98</f>
        <v>5500</v>
      </c>
      <c r="J98" s="75"/>
    </row>
    <row r="99" spans="1:10" ht="21.75">
      <c r="A99" s="25"/>
      <c r="B99" s="41" t="s">
        <v>118</v>
      </c>
      <c r="C99" s="37">
        <v>15</v>
      </c>
      <c r="D99" s="36" t="s">
        <v>39</v>
      </c>
      <c r="E99" s="38">
        <v>150</v>
      </c>
      <c r="F99" s="34">
        <f>C99*E99</f>
        <v>2250</v>
      </c>
      <c r="G99" s="38">
        <v>0</v>
      </c>
      <c r="H99" s="35">
        <f>C99*G99</f>
        <v>0</v>
      </c>
      <c r="I99" s="36">
        <f>F99+H99</f>
        <v>2250</v>
      </c>
      <c r="J99" s="75"/>
    </row>
    <row r="100" spans="1:10" ht="21.75">
      <c r="A100" s="25"/>
      <c r="B100" s="41" t="s">
        <v>119</v>
      </c>
      <c r="C100" s="37">
        <v>41</v>
      </c>
      <c r="D100" s="36" t="s">
        <v>39</v>
      </c>
      <c r="E100" s="38">
        <v>150</v>
      </c>
      <c r="F100" s="34">
        <f>C100*E100</f>
        <v>6150</v>
      </c>
      <c r="G100" s="38">
        <v>0</v>
      </c>
      <c r="H100" s="35">
        <f>C100*G100</f>
        <v>0</v>
      </c>
      <c r="I100" s="36">
        <f>F100+H100</f>
        <v>6150</v>
      </c>
      <c r="J100" s="75"/>
    </row>
    <row r="101" spans="1:10" ht="21.75">
      <c r="A101" s="25"/>
      <c r="B101" s="41" t="s">
        <v>120</v>
      </c>
      <c r="C101" s="37">
        <v>23</v>
      </c>
      <c r="D101" s="36" t="s">
        <v>39</v>
      </c>
      <c r="E101" s="38">
        <v>120</v>
      </c>
      <c r="F101" s="34">
        <f>C101*E101</f>
        <v>2760</v>
      </c>
      <c r="G101" s="38">
        <v>0</v>
      </c>
      <c r="H101" s="35">
        <f>C101*G101</f>
        <v>0</v>
      </c>
      <c r="I101" s="36">
        <f>F101+H101</f>
        <v>2760</v>
      </c>
      <c r="J101" s="75"/>
    </row>
    <row r="102" spans="1:10" ht="22.5" thickBot="1">
      <c r="A102" s="69"/>
      <c r="B102" s="117" t="s">
        <v>36</v>
      </c>
      <c r="C102" s="117"/>
      <c r="D102" s="117"/>
      <c r="E102" s="117"/>
      <c r="F102" s="117"/>
      <c r="G102" s="117"/>
      <c r="H102" s="118"/>
      <c r="I102" s="74">
        <f>SUM(I82:I101)</f>
        <v>2166410</v>
      </c>
      <c r="J102" s="72"/>
    </row>
    <row r="103" spans="1:11" ht="22.5" thickTop="1">
      <c r="A103" s="42" t="s">
        <v>28</v>
      </c>
      <c r="B103" s="42"/>
      <c r="C103" s="42" t="s">
        <v>41</v>
      </c>
      <c r="D103" s="42"/>
      <c r="E103" s="42"/>
      <c r="F103" s="42"/>
      <c r="G103" s="42"/>
      <c r="H103" s="42"/>
      <c r="I103" s="42"/>
      <c r="J103" s="59" t="s">
        <v>25</v>
      </c>
      <c r="K103" s="22"/>
    </row>
    <row r="104" spans="1:11" ht="21.75">
      <c r="A104" s="42"/>
      <c r="B104" s="42"/>
      <c r="C104" s="42"/>
      <c r="D104" s="42"/>
      <c r="E104" s="42"/>
      <c r="F104" s="42"/>
      <c r="G104" s="42"/>
      <c r="H104" s="42"/>
      <c r="I104" s="42"/>
      <c r="J104" s="60" t="s">
        <v>170</v>
      </c>
      <c r="K104" s="22"/>
    </row>
    <row r="105" spans="1:10" ht="21.75">
      <c r="A105" s="130" t="s">
        <v>0</v>
      </c>
      <c r="B105" s="130" t="s">
        <v>1</v>
      </c>
      <c r="C105" s="132" t="s">
        <v>2</v>
      </c>
      <c r="D105" s="130" t="s">
        <v>3</v>
      </c>
      <c r="E105" s="135" t="s">
        <v>4</v>
      </c>
      <c r="F105" s="136"/>
      <c r="G105" s="135" t="s">
        <v>5</v>
      </c>
      <c r="H105" s="136"/>
      <c r="I105" s="31" t="s">
        <v>6</v>
      </c>
      <c r="J105" s="130" t="s">
        <v>7</v>
      </c>
    </row>
    <row r="106" spans="1:10" ht="21.75">
      <c r="A106" s="137"/>
      <c r="B106" s="131"/>
      <c r="C106" s="133"/>
      <c r="D106" s="134"/>
      <c r="E106" s="32" t="s">
        <v>8</v>
      </c>
      <c r="F106" s="32" t="s">
        <v>9</v>
      </c>
      <c r="G106" s="32" t="s">
        <v>8</v>
      </c>
      <c r="H106" s="32" t="s">
        <v>9</v>
      </c>
      <c r="I106" s="57" t="s">
        <v>5</v>
      </c>
      <c r="J106" s="131"/>
    </row>
    <row r="107" spans="1:10" ht="22.5" thickBot="1">
      <c r="A107" s="69"/>
      <c r="B107" s="117" t="s">
        <v>67</v>
      </c>
      <c r="C107" s="117"/>
      <c r="D107" s="117"/>
      <c r="E107" s="117"/>
      <c r="F107" s="117"/>
      <c r="G107" s="117"/>
      <c r="H107" s="118"/>
      <c r="I107" s="74">
        <f>I102</f>
        <v>2166410</v>
      </c>
      <c r="J107" s="72"/>
    </row>
    <row r="108" spans="1:10" ht="22.5" thickTop="1">
      <c r="A108" s="100">
        <v>11.5</v>
      </c>
      <c r="B108" s="82" t="s">
        <v>121</v>
      </c>
      <c r="C108" s="37"/>
      <c r="D108" s="36"/>
      <c r="E108" s="62"/>
      <c r="F108" s="35"/>
      <c r="G108" s="62"/>
      <c r="H108" s="35"/>
      <c r="I108" s="36"/>
      <c r="J108" s="71"/>
    </row>
    <row r="109" spans="1:10" ht="21.75">
      <c r="A109" s="101"/>
      <c r="B109" s="82" t="s">
        <v>122</v>
      </c>
      <c r="C109" s="37">
        <v>1</v>
      </c>
      <c r="D109" s="36" t="s">
        <v>38</v>
      </c>
      <c r="E109" s="62">
        <v>5500</v>
      </c>
      <c r="F109" s="35">
        <f>C109*E109</f>
        <v>5500</v>
      </c>
      <c r="G109" s="62">
        <v>0</v>
      </c>
      <c r="H109" s="35">
        <f>C109*G109</f>
        <v>0</v>
      </c>
      <c r="I109" s="36">
        <f>F109+H109</f>
        <v>5500</v>
      </c>
      <c r="J109" s="71"/>
    </row>
    <row r="110" spans="1:10" ht="23.25">
      <c r="A110" s="101"/>
      <c r="B110" s="81" t="s">
        <v>123</v>
      </c>
      <c r="C110" s="37">
        <v>1</v>
      </c>
      <c r="D110" s="36" t="s">
        <v>38</v>
      </c>
      <c r="E110" s="62">
        <v>9500</v>
      </c>
      <c r="F110" s="35">
        <f>C110*E110</f>
        <v>9500</v>
      </c>
      <c r="G110" s="62">
        <v>0</v>
      </c>
      <c r="H110" s="35">
        <f>C110*G110</f>
        <v>0</v>
      </c>
      <c r="I110" s="36">
        <f>F110+H110</f>
        <v>9500</v>
      </c>
      <c r="J110" s="71"/>
    </row>
    <row r="111" spans="1:10" ht="23.25">
      <c r="A111" s="101"/>
      <c r="B111" s="81" t="s">
        <v>124</v>
      </c>
      <c r="C111" s="37">
        <v>4</v>
      </c>
      <c r="D111" s="36" t="s">
        <v>38</v>
      </c>
      <c r="E111" s="62">
        <v>5500</v>
      </c>
      <c r="F111" s="35">
        <f>C111*E111</f>
        <v>22000</v>
      </c>
      <c r="G111" s="62">
        <v>0</v>
      </c>
      <c r="H111" s="35">
        <f>C111*G111</f>
        <v>0</v>
      </c>
      <c r="I111" s="36">
        <f>F111+H111</f>
        <v>22000</v>
      </c>
      <c r="J111" s="71"/>
    </row>
    <row r="112" spans="1:10" ht="23.25">
      <c r="A112" s="101"/>
      <c r="B112" s="81" t="s">
        <v>125</v>
      </c>
      <c r="C112" s="37">
        <v>1</v>
      </c>
      <c r="D112" s="36" t="s">
        <v>38</v>
      </c>
      <c r="E112" s="62">
        <v>4500</v>
      </c>
      <c r="F112" s="35">
        <f>C112*E112</f>
        <v>4500</v>
      </c>
      <c r="G112" s="62">
        <v>0</v>
      </c>
      <c r="H112" s="35">
        <f>C112*G112</f>
        <v>0</v>
      </c>
      <c r="I112" s="36">
        <f>F112+H112</f>
        <v>4500</v>
      </c>
      <c r="J112" s="71"/>
    </row>
    <row r="113" spans="1:10" ht="23.25">
      <c r="A113" s="101">
        <v>11.6</v>
      </c>
      <c r="B113" s="81" t="s">
        <v>126</v>
      </c>
      <c r="C113" s="37"/>
      <c r="D113" s="36"/>
      <c r="E113" s="62"/>
      <c r="F113" s="35"/>
      <c r="G113" s="62"/>
      <c r="H113" s="35"/>
      <c r="I113" s="36"/>
      <c r="J113" s="71"/>
    </row>
    <row r="114" spans="1:10" ht="21.75">
      <c r="A114" s="101"/>
      <c r="B114" s="41" t="s">
        <v>127</v>
      </c>
      <c r="C114" s="37">
        <v>92</v>
      </c>
      <c r="D114" s="36" t="s">
        <v>39</v>
      </c>
      <c r="E114" s="62">
        <v>100</v>
      </c>
      <c r="F114" s="35">
        <f>C114*E114</f>
        <v>9200</v>
      </c>
      <c r="G114" s="62">
        <v>0</v>
      </c>
      <c r="H114" s="35">
        <f>C114*G114</f>
        <v>0</v>
      </c>
      <c r="I114" s="36">
        <f>F114+H114</f>
        <v>9200</v>
      </c>
      <c r="J114" s="71"/>
    </row>
    <row r="115" spans="1:10" ht="21.75">
      <c r="A115" s="101"/>
      <c r="B115" s="41" t="s">
        <v>128</v>
      </c>
      <c r="C115" s="37">
        <v>134</v>
      </c>
      <c r="D115" s="36" t="s">
        <v>39</v>
      </c>
      <c r="E115" s="62">
        <v>100</v>
      </c>
      <c r="F115" s="35">
        <f>C115*E115</f>
        <v>13400</v>
      </c>
      <c r="G115" s="62">
        <v>0</v>
      </c>
      <c r="H115" s="35">
        <f>C115*G115</f>
        <v>0</v>
      </c>
      <c r="I115" s="36">
        <f>F115+H115</f>
        <v>13400</v>
      </c>
      <c r="J115" s="71"/>
    </row>
    <row r="116" spans="1:10" ht="21.75">
      <c r="A116" s="101"/>
      <c r="B116" s="79" t="s">
        <v>129</v>
      </c>
      <c r="C116" s="37">
        <v>60</v>
      </c>
      <c r="D116" s="36" t="s">
        <v>39</v>
      </c>
      <c r="E116" s="38">
        <v>120</v>
      </c>
      <c r="F116" s="34">
        <f>C116*E116</f>
        <v>7200</v>
      </c>
      <c r="G116" s="38">
        <v>0</v>
      </c>
      <c r="H116" s="35">
        <f>C116*G116</f>
        <v>0</v>
      </c>
      <c r="I116" s="36">
        <f>F116+H116</f>
        <v>7200</v>
      </c>
      <c r="J116" s="40"/>
    </row>
    <row r="117" spans="1:10" ht="21.75">
      <c r="A117" s="101">
        <v>11.7</v>
      </c>
      <c r="B117" s="41" t="s">
        <v>130</v>
      </c>
      <c r="C117" s="37"/>
      <c r="D117" s="36"/>
      <c r="E117" s="38"/>
      <c r="F117" s="34"/>
      <c r="G117" s="38"/>
      <c r="H117" s="35"/>
      <c r="I117" s="36"/>
      <c r="J117" s="75"/>
    </row>
    <row r="118" spans="1:10" ht="21.75">
      <c r="A118" s="101"/>
      <c r="B118" s="41" t="s">
        <v>131</v>
      </c>
      <c r="C118" s="37">
        <v>1</v>
      </c>
      <c r="D118" s="36" t="s">
        <v>38</v>
      </c>
      <c r="E118" s="38">
        <v>320</v>
      </c>
      <c r="F118" s="34">
        <f aca="true" t="shared" si="3" ref="F118:F124">C118*E118</f>
        <v>320</v>
      </c>
      <c r="G118" s="38">
        <v>0</v>
      </c>
      <c r="H118" s="35">
        <f aca="true" t="shared" si="4" ref="H118:H124">C118*G118</f>
        <v>0</v>
      </c>
      <c r="I118" s="36">
        <f aca="true" t="shared" si="5" ref="I118:I124">F118+H118</f>
        <v>320</v>
      </c>
      <c r="J118" s="40"/>
    </row>
    <row r="119" spans="1:10" ht="21.75">
      <c r="A119" s="101"/>
      <c r="B119" s="41" t="s">
        <v>132</v>
      </c>
      <c r="C119" s="37">
        <v>1</v>
      </c>
      <c r="D119" s="36" t="s">
        <v>38</v>
      </c>
      <c r="E119" s="38">
        <v>750</v>
      </c>
      <c r="F119" s="34">
        <f t="shared" si="3"/>
        <v>750</v>
      </c>
      <c r="G119" s="38">
        <v>0</v>
      </c>
      <c r="H119" s="35">
        <f t="shared" si="4"/>
        <v>0</v>
      </c>
      <c r="I119" s="36">
        <f t="shared" si="5"/>
        <v>750</v>
      </c>
      <c r="J119" s="40"/>
    </row>
    <row r="120" spans="1:10" ht="21.75">
      <c r="A120" s="101"/>
      <c r="B120" s="41" t="s">
        <v>133</v>
      </c>
      <c r="C120" s="37">
        <v>2</v>
      </c>
      <c r="D120" s="36" t="s">
        <v>38</v>
      </c>
      <c r="E120" s="38">
        <v>250</v>
      </c>
      <c r="F120" s="34">
        <f t="shared" si="3"/>
        <v>500</v>
      </c>
      <c r="G120" s="38">
        <v>0</v>
      </c>
      <c r="H120" s="35">
        <f t="shared" si="4"/>
        <v>0</v>
      </c>
      <c r="I120" s="36">
        <f t="shared" si="5"/>
        <v>500</v>
      </c>
      <c r="J120" s="40"/>
    </row>
    <row r="121" spans="1:10" ht="21.75">
      <c r="A121" s="101"/>
      <c r="B121" s="76" t="s">
        <v>134</v>
      </c>
      <c r="C121" s="37">
        <v>5</v>
      </c>
      <c r="D121" s="36" t="s">
        <v>135</v>
      </c>
      <c r="E121" s="38">
        <v>46</v>
      </c>
      <c r="F121" s="34">
        <f t="shared" si="3"/>
        <v>230</v>
      </c>
      <c r="G121" s="38">
        <v>0</v>
      </c>
      <c r="H121" s="35">
        <f t="shared" si="4"/>
        <v>0</v>
      </c>
      <c r="I121" s="36">
        <f t="shared" si="5"/>
        <v>230</v>
      </c>
      <c r="J121" s="71"/>
    </row>
    <row r="122" spans="1:10" ht="21.75">
      <c r="A122" s="101"/>
      <c r="B122" s="76" t="s">
        <v>136</v>
      </c>
      <c r="C122" s="37">
        <v>6</v>
      </c>
      <c r="D122" s="36" t="s">
        <v>135</v>
      </c>
      <c r="E122" s="38">
        <v>80</v>
      </c>
      <c r="F122" s="34">
        <f t="shared" si="3"/>
        <v>480</v>
      </c>
      <c r="G122" s="38">
        <v>0</v>
      </c>
      <c r="H122" s="35">
        <f t="shared" si="4"/>
        <v>0</v>
      </c>
      <c r="I122" s="36">
        <f t="shared" si="5"/>
        <v>480</v>
      </c>
      <c r="J122" s="71"/>
    </row>
    <row r="123" spans="1:10" ht="21.75">
      <c r="A123" s="101"/>
      <c r="B123" s="41" t="s">
        <v>137</v>
      </c>
      <c r="C123" s="37">
        <v>1</v>
      </c>
      <c r="D123" s="36" t="s">
        <v>38</v>
      </c>
      <c r="E123" s="38">
        <v>4500</v>
      </c>
      <c r="F123" s="34">
        <f t="shared" si="3"/>
        <v>4500</v>
      </c>
      <c r="G123" s="38">
        <v>0</v>
      </c>
      <c r="H123" s="35">
        <f t="shared" si="4"/>
        <v>0</v>
      </c>
      <c r="I123" s="36">
        <f t="shared" si="5"/>
        <v>4500</v>
      </c>
      <c r="J123" s="75"/>
    </row>
    <row r="124" spans="1:10" ht="21.75">
      <c r="A124" s="101"/>
      <c r="B124" s="41" t="s">
        <v>138</v>
      </c>
      <c r="C124" s="37">
        <v>1</v>
      </c>
      <c r="D124" s="36" t="s">
        <v>51</v>
      </c>
      <c r="E124" s="38">
        <v>11260</v>
      </c>
      <c r="F124" s="34">
        <f t="shared" si="3"/>
        <v>11260</v>
      </c>
      <c r="G124" s="38">
        <v>0</v>
      </c>
      <c r="H124" s="34">
        <f t="shared" si="4"/>
        <v>0</v>
      </c>
      <c r="I124" s="36">
        <f t="shared" si="5"/>
        <v>11260</v>
      </c>
      <c r="J124" s="75"/>
    </row>
    <row r="125" spans="1:10" ht="21.75">
      <c r="A125" s="101"/>
      <c r="B125" s="41"/>
      <c r="C125" s="37"/>
      <c r="D125" s="36"/>
      <c r="E125" s="38"/>
      <c r="F125" s="34"/>
      <c r="G125" s="39"/>
      <c r="H125" s="34"/>
      <c r="I125" s="36"/>
      <c r="J125" s="75"/>
    </row>
    <row r="126" spans="1:10" ht="21.75">
      <c r="A126" s="102"/>
      <c r="B126" s="18"/>
      <c r="C126" s="89"/>
      <c r="D126" s="90"/>
      <c r="E126" s="92"/>
      <c r="F126" s="93"/>
      <c r="G126" s="91"/>
      <c r="H126" s="93"/>
      <c r="I126" s="36"/>
      <c r="J126" s="75"/>
    </row>
    <row r="127" spans="1:10" ht="22.5" thickBot="1">
      <c r="A127" s="69"/>
      <c r="B127" s="117" t="s">
        <v>36</v>
      </c>
      <c r="C127" s="117"/>
      <c r="D127" s="117"/>
      <c r="E127" s="117"/>
      <c r="F127" s="117"/>
      <c r="G127" s="117"/>
      <c r="H127" s="118"/>
      <c r="I127" s="74">
        <f>SUM(I107:I124)</f>
        <v>2255750</v>
      </c>
      <c r="J127" s="72"/>
    </row>
    <row r="128" spans="1:11" ht="22.5" thickTop="1">
      <c r="A128" s="42" t="s">
        <v>28</v>
      </c>
      <c r="B128" s="42"/>
      <c r="C128" s="42" t="s">
        <v>41</v>
      </c>
      <c r="D128" s="42"/>
      <c r="E128" s="42"/>
      <c r="F128" s="42"/>
      <c r="G128" s="42"/>
      <c r="H128" s="42"/>
      <c r="I128" s="42"/>
      <c r="J128" s="59" t="s">
        <v>25</v>
      </c>
      <c r="K128" s="22"/>
    </row>
    <row r="129" spans="1:11" ht="21.75">
      <c r="A129" s="42"/>
      <c r="B129" s="42"/>
      <c r="C129" s="42"/>
      <c r="D129" s="42"/>
      <c r="E129" s="42"/>
      <c r="F129" s="42"/>
      <c r="G129" s="42"/>
      <c r="H129" s="42"/>
      <c r="I129" s="42"/>
      <c r="J129" s="60" t="s">
        <v>169</v>
      </c>
      <c r="K129" s="22"/>
    </row>
    <row r="130" spans="1:10" ht="21.75">
      <c r="A130" s="130" t="s">
        <v>0</v>
      </c>
      <c r="B130" s="130" t="s">
        <v>1</v>
      </c>
      <c r="C130" s="132" t="s">
        <v>2</v>
      </c>
      <c r="D130" s="130" t="s">
        <v>3</v>
      </c>
      <c r="E130" s="135" t="s">
        <v>4</v>
      </c>
      <c r="F130" s="136"/>
      <c r="G130" s="135" t="s">
        <v>5</v>
      </c>
      <c r="H130" s="136"/>
      <c r="I130" s="31" t="s">
        <v>6</v>
      </c>
      <c r="J130" s="130" t="s">
        <v>7</v>
      </c>
    </row>
    <row r="131" spans="1:10" ht="21.75">
      <c r="A131" s="137"/>
      <c r="B131" s="131"/>
      <c r="C131" s="133"/>
      <c r="D131" s="134"/>
      <c r="E131" s="32" t="s">
        <v>8</v>
      </c>
      <c r="F131" s="32" t="s">
        <v>9</v>
      </c>
      <c r="G131" s="32" t="s">
        <v>8</v>
      </c>
      <c r="H131" s="32" t="s">
        <v>9</v>
      </c>
      <c r="I131" s="57" t="s">
        <v>5</v>
      </c>
      <c r="J131" s="131"/>
    </row>
    <row r="132" spans="1:10" ht="22.5" thickBot="1">
      <c r="A132" s="69"/>
      <c r="B132" s="117" t="s">
        <v>67</v>
      </c>
      <c r="C132" s="117"/>
      <c r="D132" s="117"/>
      <c r="E132" s="117"/>
      <c r="F132" s="117"/>
      <c r="G132" s="117"/>
      <c r="H132" s="118"/>
      <c r="I132" s="74">
        <f>I127</f>
        <v>2255750</v>
      </c>
      <c r="J132" s="72"/>
    </row>
    <row r="133" spans="1:10" ht="22.5" thickTop="1">
      <c r="A133" s="100">
        <v>12</v>
      </c>
      <c r="B133" s="82" t="s">
        <v>139</v>
      </c>
      <c r="C133" s="37"/>
      <c r="D133" s="36"/>
      <c r="E133" s="62"/>
      <c r="F133" s="35"/>
      <c r="G133" s="62"/>
      <c r="H133" s="35"/>
      <c r="I133" s="36"/>
      <c r="J133" s="71"/>
    </row>
    <row r="134" spans="1:10" ht="21.75">
      <c r="A134" s="101"/>
      <c r="B134" s="82" t="s">
        <v>140</v>
      </c>
      <c r="C134" s="37"/>
      <c r="D134" s="36"/>
      <c r="E134" s="62"/>
      <c r="F134" s="35"/>
      <c r="G134" s="62"/>
      <c r="H134" s="35"/>
      <c r="I134" s="36"/>
      <c r="J134" s="71"/>
    </row>
    <row r="135" spans="1:10" ht="23.25">
      <c r="A135" s="101"/>
      <c r="B135" s="81" t="s">
        <v>141</v>
      </c>
      <c r="C135" s="37">
        <v>200</v>
      </c>
      <c r="D135" s="36" t="s">
        <v>40</v>
      </c>
      <c r="E135" s="62">
        <v>190</v>
      </c>
      <c r="F135" s="35">
        <f>C135*E135</f>
        <v>38000</v>
      </c>
      <c r="G135" s="62">
        <v>0</v>
      </c>
      <c r="H135" s="35">
        <f>C135*G135</f>
        <v>0</v>
      </c>
      <c r="I135" s="36">
        <f>F135+H135</f>
        <v>38000</v>
      </c>
      <c r="J135" s="71"/>
    </row>
    <row r="136" spans="1:10" ht="23.25">
      <c r="A136" s="101"/>
      <c r="B136" s="81" t="s">
        <v>142</v>
      </c>
      <c r="C136" s="37">
        <v>800</v>
      </c>
      <c r="D136" s="36" t="s">
        <v>40</v>
      </c>
      <c r="E136" s="62">
        <v>140</v>
      </c>
      <c r="F136" s="35">
        <f>C136*E136</f>
        <v>112000</v>
      </c>
      <c r="G136" s="62">
        <v>0</v>
      </c>
      <c r="H136" s="35">
        <f>C136*G136</f>
        <v>0</v>
      </c>
      <c r="I136" s="36">
        <f>F136+H136</f>
        <v>112000</v>
      </c>
      <c r="J136" s="71"/>
    </row>
    <row r="137" spans="1:10" ht="23.25">
      <c r="A137" s="101"/>
      <c r="B137" s="81" t="s">
        <v>143</v>
      </c>
      <c r="C137" s="94">
        <v>1000</v>
      </c>
      <c r="D137" s="36" t="s">
        <v>40</v>
      </c>
      <c r="E137" s="62">
        <v>65</v>
      </c>
      <c r="F137" s="35">
        <f>C137*E137</f>
        <v>65000</v>
      </c>
      <c r="G137" s="62">
        <v>0</v>
      </c>
      <c r="H137" s="35">
        <f>C137*G137</f>
        <v>0</v>
      </c>
      <c r="I137" s="36">
        <f>F137+H137</f>
        <v>65000</v>
      </c>
      <c r="J137" s="71"/>
    </row>
    <row r="138" spans="1:10" ht="23.25">
      <c r="A138" s="101"/>
      <c r="B138" s="81" t="s">
        <v>144</v>
      </c>
      <c r="C138" s="94">
        <v>1000</v>
      </c>
      <c r="D138" s="36" t="s">
        <v>40</v>
      </c>
      <c r="E138" s="62">
        <v>60</v>
      </c>
      <c r="F138" s="35">
        <f>C138*E138</f>
        <v>60000</v>
      </c>
      <c r="G138" s="62">
        <v>0</v>
      </c>
      <c r="H138" s="35">
        <f>C138*G138</f>
        <v>0</v>
      </c>
      <c r="I138" s="36">
        <f>F138+H138</f>
        <v>60000</v>
      </c>
      <c r="J138" s="71"/>
    </row>
    <row r="139" spans="1:10" ht="21.75">
      <c r="A139" s="101"/>
      <c r="B139" s="41" t="s">
        <v>145</v>
      </c>
      <c r="C139" s="37">
        <v>1</v>
      </c>
      <c r="D139" s="36" t="s">
        <v>51</v>
      </c>
      <c r="E139" s="62">
        <v>36000</v>
      </c>
      <c r="F139" s="35">
        <f>C139*E139</f>
        <v>36000</v>
      </c>
      <c r="G139" s="62">
        <v>0</v>
      </c>
      <c r="H139" s="35">
        <f>C139*G139</f>
        <v>0</v>
      </c>
      <c r="I139" s="36">
        <f>F139+H139</f>
        <v>36000</v>
      </c>
      <c r="J139" s="95" t="s">
        <v>146</v>
      </c>
    </row>
    <row r="140" spans="1:10" ht="21.75">
      <c r="A140" s="101">
        <v>13</v>
      </c>
      <c r="B140" s="79" t="s">
        <v>180</v>
      </c>
      <c r="C140" s="37"/>
      <c r="D140" s="36"/>
      <c r="E140" s="38"/>
      <c r="F140" s="34"/>
      <c r="G140" s="38"/>
      <c r="H140" s="35"/>
      <c r="I140" s="36"/>
      <c r="J140" s="40"/>
    </row>
    <row r="141" spans="1:10" ht="21.75">
      <c r="A141" s="101">
        <v>13.1</v>
      </c>
      <c r="B141" s="82" t="s">
        <v>147</v>
      </c>
      <c r="C141" s="37"/>
      <c r="D141" s="36"/>
      <c r="E141" s="38"/>
      <c r="F141" s="34"/>
      <c r="G141" s="38"/>
      <c r="H141" s="35"/>
      <c r="I141" s="36"/>
      <c r="J141" s="40"/>
    </row>
    <row r="142" spans="1:10" ht="21.75">
      <c r="A142" s="101"/>
      <c r="B142" s="41" t="s">
        <v>147</v>
      </c>
      <c r="C142" s="37">
        <v>110</v>
      </c>
      <c r="D142" s="36" t="s">
        <v>39</v>
      </c>
      <c r="E142" s="38">
        <v>80</v>
      </c>
      <c r="F142" s="34">
        <f aca="true" t="shared" si="6" ref="F142:F148">C142*E142</f>
        <v>8800</v>
      </c>
      <c r="G142" s="38">
        <v>0</v>
      </c>
      <c r="H142" s="35">
        <f aca="true" t="shared" si="7" ref="H142:H148">C142*G142</f>
        <v>0</v>
      </c>
      <c r="I142" s="36">
        <f aca="true" t="shared" si="8" ref="I142:I148">F142+H142</f>
        <v>8800</v>
      </c>
      <c r="J142" s="40"/>
    </row>
    <row r="143" spans="1:10" ht="21.75">
      <c r="A143" s="101"/>
      <c r="B143" s="41" t="s">
        <v>148</v>
      </c>
      <c r="C143" s="37">
        <v>1</v>
      </c>
      <c r="D143" s="36" t="s">
        <v>51</v>
      </c>
      <c r="E143" s="38">
        <v>1126</v>
      </c>
      <c r="F143" s="34">
        <f t="shared" si="6"/>
        <v>1126</v>
      </c>
      <c r="G143" s="38">
        <v>0</v>
      </c>
      <c r="H143" s="35">
        <f t="shared" si="7"/>
        <v>0</v>
      </c>
      <c r="I143" s="36">
        <f t="shared" si="8"/>
        <v>1126</v>
      </c>
      <c r="J143" s="40"/>
    </row>
    <row r="144" spans="1:10" ht="21.75">
      <c r="A144" s="101"/>
      <c r="B144" s="41" t="s">
        <v>149</v>
      </c>
      <c r="C144" s="37">
        <v>34</v>
      </c>
      <c r="D144" s="36" t="s">
        <v>150</v>
      </c>
      <c r="E144" s="38">
        <v>350</v>
      </c>
      <c r="F144" s="34">
        <f t="shared" si="6"/>
        <v>11900</v>
      </c>
      <c r="G144" s="38">
        <v>0</v>
      </c>
      <c r="H144" s="35">
        <f t="shared" si="7"/>
        <v>0</v>
      </c>
      <c r="I144" s="36">
        <f t="shared" si="8"/>
        <v>11900</v>
      </c>
      <c r="J144" s="40"/>
    </row>
    <row r="145" spans="1:10" ht="21.75">
      <c r="A145" s="101">
        <v>13.2</v>
      </c>
      <c r="B145" s="76" t="s">
        <v>151</v>
      </c>
      <c r="C145" s="37"/>
      <c r="D145" s="36"/>
      <c r="E145" s="38"/>
      <c r="F145" s="34"/>
      <c r="G145" s="38"/>
      <c r="H145" s="35"/>
      <c r="I145" s="36"/>
      <c r="J145" s="71"/>
    </row>
    <row r="146" spans="1:10" ht="21.75">
      <c r="A146" s="101"/>
      <c r="B146" s="76" t="s">
        <v>152</v>
      </c>
      <c r="C146" s="37">
        <v>3</v>
      </c>
      <c r="D146" s="36" t="s">
        <v>150</v>
      </c>
      <c r="E146" s="38">
        <v>550</v>
      </c>
      <c r="F146" s="34">
        <f t="shared" si="6"/>
        <v>1650</v>
      </c>
      <c r="G146" s="38">
        <v>0</v>
      </c>
      <c r="H146" s="35">
        <f t="shared" si="7"/>
        <v>0</v>
      </c>
      <c r="I146" s="36">
        <f t="shared" si="8"/>
        <v>1650</v>
      </c>
      <c r="J146" s="71"/>
    </row>
    <row r="147" spans="1:10" ht="21.75">
      <c r="A147" s="101"/>
      <c r="B147" s="41" t="s">
        <v>153</v>
      </c>
      <c r="C147" s="37">
        <v>1</v>
      </c>
      <c r="D147" s="36" t="s">
        <v>150</v>
      </c>
      <c r="E147" s="38">
        <v>1800</v>
      </c>
      <c r="F147" s="34">
        <f t="shared" si="6"/>
        <v>1800</v>
      </c>
      <c r="G147" s="38">
        <v>0</v>
      </c>
      <c r="H147" s="35">
        <f t="shared" si="7"/>
        <v>0</v>
      </c>
      <c r="I147" s="36">
        <f t="shared" si="8"/>
        <v>1800</v>
      </c>
      <c r="J147" s="75"/>
    </row>
    <row r="148" spans="1:10" ht="21.75">
      <c r="A148" s="101"/>
      <c r="B148" s="41" t="s">
        <v>154</v>
      </c>
      <c r="C148" s="37">
        <v>20</v>
      </c>
      <c r="D148" s="36" t="s">
        <v>150</v>
      </c>
      <c r="E148" s="38">
        <v>2200</v>
      </c>
      <c r="F148" s="34">
        <f t="shared" si="6"/>
        <v>44000</v>
      </c>
      <c r="G148" s="38">
        <v>0</v>
      </c>
      <c r="H148" s="34">
        <f t="shared" si="7"/>
        <v>0</v>
      </c>
      <c r="I148" s="36">
        <f t="shared" si="8"/>
        <v>44000</v>
      </c>
      <c r="J148" s="75"/>
    </row>
    <row r="149" spans="1:10" ht="21.75">
      <c r="A149" s="101">
        <v>13.3</v>
      </c>
      <c r="B149" s="41" t="s">
        <v>155</v>
      </c>
      <c r="C149" s="37"/>
      <c r="D149" s="36"/>
      <c r="E149" s="38"/>
      <c r="F149" s="34"/>
      <c r="G149" s="38"/>
      <c r="H149" s="34"/>
      <c r="I149" s="36"/>
      <c r="J149" s="75"/>
    </row>
    <row r="150" spans="1:10" ht="21.75">
      <c r="A150" s="101"/>
      <c r="B150" s="41" t="s">
        <v>156</v>
      </c>
      <c r="C150" s="37">
        <v>15</v>
      </c>
      <c r="D150" s="36" t="s">
        <v>157</v>
      </c>
      <c r="E150" s="38">
        <v>470</v>
      </c>
      <c r="F150" s="34">
        <f>C150*E150</f>
        <v>7050</v>
      </c>
      <c r="G150" s="38">
        <v>0</v>
      </c>
      <c r="H150" s="34">
        <f>C150*G150</f>
        <v>0</v>
      </c>
      <c r="I150" s="36">
        <f>F150+H150</f>
        <v>7050</v>
      </c>
      <c r="J150" s="75"/>
    </row>
    <row r="151" spans="1:10" ht="21.75">
      <c r="A151" s="102"/>
      <c r="B151" s="18" t="s">
        <v>158</v>
      </c>
      <c r="C151" s="37">
        <v>160</v>
      </c>
      <c r="D151" s="36" t="s">
        <v>157</v>
      </c>
      <c r="E151" s="38">
        <v>230</v>
      </c>
      <c r="F151" s="34">
        <f>C151*E151</f>
        <v>36800</v>
      </c>
      <c r="G151" s="38">
        <v>0</v>
      </c>
      <c r="H151" s="34">
        <f>C151*G151</f>
        <v>0</v>
      </c>
      <c r="I151" s="36">
        <f>F151+H151</f>
        <v>36800</v>
      </c>
      <c r="J151" s="75"/>
    </row>
    <row r="152" spans="1:10" ht="22.5" thickBot="1">
      <c r="A152" s="69"/>
      <c r="B152" s="117" t="s">
        <v>36</v>
      </c>
      <c r="C152" s="117"/>
      <c r="D152" s="117"/>
      <c r="E152" s="117"/>
      <c r="F152" s="117"/>
      <c r="G152" s="117"/>
      <c r="H152" s="118"/>
      <c r="I152" s="74">
        <f>SUM(I132:I151)</f>
        <v>2679876</v>
      </c>
      <c r="J152" s="72"/>
    </row>
    <row r="153" spans="1:11" ht="22.5" thickTop="1">
      <c r="A153" s="42" t="s">
        <v>28</v>
      </c>
      <c r="B153" s="42"/>
      <c r="C153" s="42" t="s">
        <v>41</v>
      </c>
      <c r="D153" s="42"/>
      <c r="E153" s="42"/>
      <c r="F153" s="42"/>
      <c r="G153" s="42"/>
      <c r="H153" s="42"/>
      <c r="I153" s="42"/>
      <c r="J153" s="59" t="s">
        <v>25</v>
      </c>
      <c r="K153" s="22"/>
    </row>
    <row r="154" spans="1:11" ht="21.75">
      <c r="A154" s="42"/>
      <c r="B154" s="42"/>
      <c r="C154" s="42"/>
      <c r="D154" s="42"/>
      <c r="E154" s="42"/>
      <c r="F154" s="42"/>
      <c r="G154" s="42"/>
      <c r="H154" s="42"/>
      <c r="I154" s="42"/>
      <c r="J154" s="60" t="s">
        <v>168</v>
      </c>
      <c r="K154" s="22"/>
    </row>
    <row r="155" spans="1:10" ht="21.75">
      <c r="A155" s="130" t="s">
        <v>0</v>
      </c>
      <c r="B155" s="130" t="s">
        <v>1</v>
      </c>
      <c r="C155" s="132" t="s">
        <v>2</v>
      </c>
      <c r="D155" s="130" t="s">
        <v>3</v>
      </c>
      <c r="E155" s="135" t="s">
        <v>4</v>
      </c>
      <c r="F155" s="136"/>
      <c r="G155" s="135" t="s">
        <v>5</v>
      </c>
      <c r="H155" s="136"/>
      <c r="I155" s="31" t="s">
        <v>6</v>
      </c>
      <c r="J155" s="130" t="s">
        <v>7</v>
      </c>
    </row>
    <row r="156" spans="1:10" ht="21.75">
      <c r="A156" s="137"/>
      <c r="B156" s="131"/>
      <c r="C156" s="133"/>
      <c r="D156" s="134"/>
      <c r="E156" s="32" t="s">
        <v>8</v>
      </c>
      <c r="F156" s="32" t="s">
        <v>9</v>
      </c>
      <c r="G156" s="32" t="s">
        <v>8</v>
      </c>
      <c r="H156" s="32" t="s">
        <v>9</v>
      </c>
      <c r="I156" s="57" t="s">
        <v>5</v>
      </c>
      <c r="J156" s="131"/>
    </row>
    <row r="157" spans="1:10" ht="22.5" thickBot="1">
      <c r="A157" s="69"/>
      <c r="B157" s="138" t="s">
        <v>67</v>
      </c>
      <c r="C157" s="117"/>
      <c r="D157" s="117"/>
      <c r="E157" s="117"/>
      <c r="F157" s="117"/>
      <c r="G157" s="117"/>
      <c r="H157" s="118"/>
      <c r="I157" s="74">
        <f>I152</f>
        <v>2679876</v>
      </c>
      <c r="J157" s="72"/>
    </row>
    <row r="158" spans="1:10" ht="22.5" thickTop="1">
      <c r="A158" s="25"/>
      <c r="B158" s="97" t="s">
        <v>159</v>
      </c>
      <c r="C158" s="96">
        <v>23</v>
      </c>
      <c r="D158" s="36" t="s">
        <v>157</v>
      </c>
      <c r="E158" s="62">
        <v>130</v>
      </c>
      <c r="F158" s="35">
        <f>C158*E158</f>
        <v>2990</v>
      </c>
      <c r="G158" s="62">
        <v>0</v>
      </c>
      <c r="H158" s="35">
        <f>C158*G158</f>
        <v>0</v>
      </c>
      <c r="I158" s="36">
        <f>F158+H158</f>
        <v>2990</v>
      </c>
      <c r="J158" s="71"/>
    </row>
    <row r="159" spans="1:10" ht="23.25">
      <c r="A159" s="25"/>
      <c r="B159" s="81" t="s">
        <v>160</v>
      </c>
      <c r="C159" s="37">
        <v>45</v>
      </c>
      <c r="D159" s="36" t="s">
        <v>157</v>
      </c>
      <c r="E159" s="62">
        <v>55</v>
      </c>
      <c r="F159" s="35">
        <f>C159*E159</f>
        <v>2475</v>
      </c>
      <c r="G159" s="62">
        <v>0</v>
      </c>
      <c r="H159" s="35">
        <f>C159*G159</f>
        <v>0</v>
      </c>
      <c r="I159" s="36">
        <f>F159+H159</f>
        <v>2475</v>
      </c>
      <c r="J159" s="71"/>
    </row>
    <row r="160" spans="1:10" ht="23.25">
      <c r="A160" s="25"/>
      <c r="B160" s="81" t="s">
        <v>161</v>
      </c>
      <c r="C160" s="94">
        <v>19</v>
      </c>
      <c r="D160" s="36" t="s">
        <v>39</v>
      </c>
      <c r="E160" s="62">
        <v>36</v>
      </c>
      <c r="F160" s="35">
        <f>C160*E160</f>
        <v>684</v>
      </c>
      <c r="G160" s="62">
        <v>0</v>
      </c>
      <c r="H160" s="35">
        <f>C160*G160</f>
        <v>0</v>
      </c>
      <c r="I160" s="36">
        <f>F160+H160</f>
        <v>684</v>
      </c>
      <c r="J160" s="71"/>
    </row>
    <row r="161" spans="1:10" ht="23.25">
      <c r="A161" s="25"/>
      <c r="B161" s="81" t="s">
        <v>162</v>
      </c>
      <c r="C161" s="94">
        <v>50</v>
      </c>
      <c r="D161" s="36" t="s">
        <v>163</v>
      </c>
      <c r="E161" s="62">
        <v>35</v>
      </c>
      <c r="F161" s="35">
        <f>C161*E161</f>
        <v>1750</v>
      </c>
      <c r="G161" s="62">
        <v>0</v>
      </c>
      <c r="H161" s="35">
        <f>C161*G161</f>
        <v>0</v>
      </c>
      <c r="I161" s="36">
        <f>F161+H161</f>
        <v>1750</v>
      </c>
      <c r="J161" s="71"/>
    </row>
    <row r="162" spans="1:10" ht="21.75">
      <c r="A162" s="25">
        <v>13.4</v>
      </c>
      <c r="B162" s="41" t="s">
        <v>164</v>
      </c>
      <c r="C162" s="37"/>
      <c r="D162" s="36"/>
      <c r="E162" s="62"/>
      <c r="F162" s="35"/>
      <c r="G162" s="62"/>
      <c r="H162" s="35"/>
      <c r="I162" s="36"/>
      <c r="J162" s="95"/>
    </row>
    <row r="163" spans="1:10" ht="21.75">
      <c r="A163" s="25"/>
      <c r="B163" s="79" t="s">
        <v>165</v>
      </c>
      <c r="C163" s="37">
        <v>55</v>
      </c>
      <c r="D163" s="36" t="s">
        <v>39</v>
      </c>
      <c r="E163" s="38">
        <v>250</v>
      </c>
      <c r="F163" s="35">
        <f>C163*E163</f>
        <v>13750</v>
      </c>
      <c r="G163" s="38">
        <v>0</v>
      </c>
      <c r="H163" s="35">
        <f>C163*G163</f>
        <v>0</v>
      </c>
      <c r="I163" s="36">
        <f>F163+H163</f>
        <v>13750</v>
      </c>
      <c r="J163" s="40"/>
    </row>
    <row r="164" spans="1:10" ht="21.75">
      <c r="A164" s="25"/>
      <c r="B164" s="82" t="s">
        <v>166</v>
      </c>
      <c r="C164" s="37">
        <v>35</v>
      </c>
      <c r="D164" s="36" t="s">
        <v>163</v>
      </c>
      <c r="E164" s="38">
        <v>35</v>
      </c>
      <c r="F164" s="35">
        <f>C164*E164</f>
        <v>1225</v>
      </c>
      <c r="G164" s="38">
        <v>0</v>
      </c>
      <c r="H164" s="35">
        <f>C164*G164</f>
        <v>0</v>
      </c>
      <c r="I164" s="36">
        <f>F164+H164</f>
        <v>1225</v>
      </c>
      <c r="J164" s="40"/>
    </row>
    <row r="165" spans="1:10" ht="21.75">
      <c r="A165" s="25"/>
      <c r="B165" s="41"/>
      <c r="C165" s="37"/>
      <c r="D165" s="36"/>
      <c r="E165" s="38"/>
      <c r="F165" s="34"/>
      <c r="G165" s="38"/>
      <c r="H165" s="35"/>
      <c r="I165" s="36"/>
      <c r="J165" s="40"/>
    </row>
    <row r="166" spans="1:10" ht="21.75">
      <c r="A166" s="88"/>
      <c r="B166" s="18"/>
      <c r="C166" s="37"/>
      <c r="D166" s="36"/>
      <c r="E166" s="38"/>
      <c r="F166" s="34"/>
      <c r="G166" s="38"/>
      <c r="H166" s="34"/>
      <c r="I166" s="36"/>
      <c r="J166" s="75"/>
    </row>
    <row r="167" spans="1:10" ht="22.5" thickBot="1">
      <c r="A167" s="69"/>
      <c r="B167" s="117" t="s">
        <v>167</v>
      </c>
      <c r="C167" s="117"/>
      <c r="D167" s="117"/>
      <c r="E167" s="117"/>
      <c r="F167" s="117"/>
      <c r="G167" s="117"/>
      <c r="H167" s="118"/>
      <c r="I167" s="74">
        <f>SUM(I157:I164)</f>
        <v>2702750</v>
      </c>
      <c r="J167" s="72"/>
    </row>
    <row r="168" spans="1:10" ht="22.5" thickTop="1">
      <c r="A168" s="68"/>
      <c r="B168" s="19"/>
      <c r="C168" s="19"/>
      <c r="D168" s="19"/>
      <c r="E168" s="19"/>
      <c r="F168" s="19"/>
      <c r="G168" s="19"/>
      <c r="H168" s="19"/>
      <c r="I168" s="80"/>
      <c r="J168" s="73"/>
    </row>
    <row r="169" spans="1:10" ht="21.75">
      <c r="A169" s="87"/>
      <c r="B169" s="4"/>
      <c r="C169" s="52"/>
      <c r="D169" s="53"/>
      <c r="E169" s="54"/>
      <c r="F169" s="54"/>
      <c r="G169" s="54"/>
      <c r="H169" s="54"/>
      <c r="I169" s="54"/>
      <c r="J169" s="4"/>
    </row>
    <row r="170" spans="1:10" ht="21.75">
      <c r="A170" s="87"/>
      <c r="B170" s="53" t="s">
        <v>189</v>
      </c>
      <c r="C170" s="52"/>
      <c r="D170" s="53"/>
      <c r="E170" s="54"/>
      <c r="F170" s="54"/>
      <c r="G170" s="53" t="s">
        <v>191</v>
      </c>
      <c r="H170" s="54"/>
      <c r="I170" s="54"/>
      <c r="J170" s="4"/>
    </row>
    <row r="171" spans="1:10" ht="21.75">
      <c r="A171" s="87"/>
      <c r="B171" s="53" t="s">
        <v>190</v>
      </c>
      <c r="C171" s="52"/>
      <c r="D171" s="53"/>
      <c r="E171" s="54"/>
      <c r="F171" s="54"/>
      <c r="G171" s="53" t="s">
        <v>192</v>
      </c>
      <c r="H171" s="54"/>
      <c r="I171" s="54"/>
      <c r="J171" s="4"/>
    </row>
    <row r="172" spans="1:10" ht="21.75">
      <c r="A172" s="87"/>
      <c r="B172" s="53" t="s">
        <v>188</v>
      </c>
      <c r="C172" s="52"/>
      <c r="D172" s="53"/>
      <c r="E172" s="54"/>
      <c r="F172" s="54"/>
      <c r="G172" s="53" t="s">
        <v>193</v>
      </c>
      <c r="H172" s="54"/>
      <c r="I172" s="54"/>
      <c r="J172" s="4"/>
    </row>
    <row r="173" spans="1:10" ht="21.75">
      <c r="A173" s="87"/>
      <c r="B173" s="4"/>
      <c r="C173" s="52"/>
      <c r="D173" s="53"/>
      <c r="E173" s="54"/>
      <c r="F173" s="54"/>
      <c r="G173" s="54"/>
      <c r="H173" s="54"/>
      <c r="I173" s="54"/>
      <c r="J173" s="4"/>
    </row>
    <row r="174" spans="1:10" ht="21.75">
      <c r="A174" s="87"/>
      <c r="B174" s="4"/>
      <c r="C174" s="52"/>
      <c r="D174" s="53"/>
      <c r="E174" s="54"/>
      <c r="F174" s="54"/>
      <c r="G174" s="54"/>
      <c r="H174" s="54"/>
      <c r="I174" s="54"/>
      <c r="J174" s="4"/>
    </row>
    <row r="175" spans="1:10" ht="21.75">
      <c r="A175" s="87"/>
      <c r="B175" s="4"/>
      <c r="C175" s="52"/>
      <c r="D175" s="53"/>
      <c r="E175" s="54"/>
      <c r="F175" s="54"/>
      <c r="G175" s="54"/>
      <c r="H175" s="54"/>
      <c r="I175" s="54"/>
      <c r="J175" s="4"/>
    </row>
    <row r="176" spans="1:10" ht="21.75">
      <c r="A176" s="87"/>
      <c r="B176" s="4"/>
      <c r="C176" s="52"/>
      <c r="D176" s="53"/>
      <c r="E176" s="54"/>
      <c r="F176" s="54"/>
      <c r="G176" s="54"/>
      <c r="H176" s="54"/>
      <c r="I176" s="54"/>
      <c r="J176" s="4"/>
    </row>
    <row r="177" spans="1:10" ht="21.75">
      <c r="A177" s="87"/>
      <c r="B177" s="4"/>
      <c r="C177" s="52"/>
      <c r="D177" s="53"/>
      <c r="E177" s="54"/>
      <c r="F177" s="54"/>
      <c r="G177" s="54"/>
      <c r="H177" s="54"/>
      <c r="I177" s="54"/>
      <c r="J177" s="4"/>
    </row>
    <row r="178" spans="1:10" ht="21.75">
      <c r="A178" s="87"/>
      <c r="B178" s="4"/>
      <c r="C178" s="52"/>
      <c r="D178" s="53"/>
      <c r="E178" s="54"/>
      <c r="F178" s="54"/>
      <c r="G178" s="54"/>
      <c r="H178" s="54"/>
      <c r="I178" s="54"/>
      <c r="J178" s="4"/>
    </row>
    <row r="179" spans="1:10" ht="21.75">
      <c r="A179" s="87"/>
      <c r="B179" s="4"/>
      <c r="C179" s="52"/>
      <c r="D179" s="53"/>
      <c r="E179" s="54"/>
      <c r="F179" s="54"/>
      <c r="G179" s="54"/>
      <c r="H179" s="54"/>
      <c r="I179" s="54"/>
      <c r="J179" s="4"/>
    </row>
    <row r="180" spans="1:10" ht="21.75">
      <c r="A180" s="87"/>
      <c r="B180" s="4"/>
      <c r="C180" s="52"/>
      <c r="D180" s="53"/>
      <c r="E180" s="54"/>
      <c r="F180" s="54"/>
      <c r="G180" s="54"/>
      <c r="H180" s="54"/>
      <c r="I180" s="54"/>
      <c r="J180" s="4"/>
    </row>
    <row r="181" spans="1:10" ht="21.75">
      <c r="A181" s="87"/>
      <c r="B181" s="4"/>
      <c r="C181" s="52"/>
      <c r="D181" s="53"/>
      <c r="E181" s="54"/>
      <c r="F181" s="54"/>
      <c r="G181" s="54"/>
      <c r="H181" s="54"/>
      <c r="I181" s="54"/>
      <c r="J181" s="4"/>
    </row>
    <row r="182" spans="1:10" ht="21.75">
      <c r="A182" s="87"/>
      <c r="B182" s="4"/>
      <c r="C182" s="52"/>
      <c r="D182" s="53"/>
      <c r="E182" s="54"/>
      <c r="F182" s="54"/>
      <c r="G182" s="54"/>
      <c r="H182" s="54"/>
      <c r="I182" s="54"/>
      <c r="J182" s="4"/>
    </row>
    <row r="183" spans="1:10" ht="21.75">
      <c r="A183" s="87"/>
      <c r="B183" s="4"/>
      <c r="C183" s="52"/>
      <c r="D183" s="53"/>
      <c r="E183" s="54"/>
      <c r="F183" s="54"/>
      <c r="G183" s="54"/>
      <c r="H183" s="54"/>
      <c r="I183" s="54"/>
      <c r="J183" s="4"/>
    </row>
    <row r="184" spans="1:10" ht="15">
      <c r="A184" s="103"/>
      <c r="B184" s="104"/>
      <c r="C184" s="105"/>
      <c r="D184" s="106"/>
      <c r="E184" s="107"/>
      <c r="F184" s="107"/>
      <c r="G184" s="107"/>
      <c r="H184" s="107"/>
      <c r="I184" s="107"/>
      <c r="J184" s="104"/>
    </row>
    <row r="185" spans="1:10" ht="15">
      <c r="A185" s="103"/>
      <c r="B185" s="104"/>
      <c r="C185" s="105"/>
      <c r="D185" s="106"/>
      <c r="E185" s="107"/>
      <c r="F185" s="107"/>
      <c r="G185" s="107"/>
      <c r="H185" s="107"/>
      <c r="I185" s="107"/>
      <c r="J185" s="104"/>
    </row>
    <row r="186" spans="1:10" ht="15">
      <c r="A186" s="103"/>
      <c r="B186" s="104"/>
      <c r="C186" s="105"/>
      <c r="D186" s="106"/>
      <c r="E186" s="107"/>
      <c r="F186" s="107"/>
      <c r="G186" s="107"/>
      <c r="H186" s="107"/>
      <c r="I186" s="107"/>
      <c r="J186" s="104"/>
    </row>
  </sheetData>
  <sheetProtection/>
  <mergeCells count="62">
    <mergeCell ref="G105:H105"/>
    <mergeCell ref="J105:J106"/>
    <mergeCell ref="B107:H107"/>
    <mergeCell ref="B127:H127"/>
    <mergeCell ref="G80:H80"/>
    <mergeCell ref="J80:J81"/>
    <mergeCell ref="B82:H82"/>
    <mergeCell ref="B102:H102"/>
    <mergeCell ref="B55:B56"/>
    <mergeCell ref="C55:C56"/>
    <mergeCell ref="D55:D56"/>
    <mergeCell ref="E55:F55"/>
    <mergeCell ref="G55:H55"/>
    <mergeCell ref="A105:A106"/>
    <mergeCell ref="B105:B106"/>
    <mergeCell ref="C105:C106"/>
    <mergeCell ref="D105:D106"/>
    <mergeCell ref="E105:F105"/>
    <mergeCell ref="J55:J56"/>
    <mergeCell ref="A29:A30"/>
    <mergeCell ref="B29:B30"/>
    <mergeCell ref="C29:C30"/>
    <mergeCell ref="D29:D30"/>
    <mergeCell ref="E29:F29"/>
    <mergeCell ref="G29:H29"/>
    <mergeCell ref="B50:H50"/>
    <mergeCell ref="B31:H31"/>
    <mergeCell ref="A55:A56"/>
    <mergeCell ref="J6:J7"/>
    <mergeCell ref="B25:H25"/>
    <mergeCell ref="J29:J30"/>
    <mergeCell ref="B57:H57"/>
    <mergeCell ref="B77:H77"/>
    <mergeCell ref="A80:A81"/>
    <mergeCell ref="B80:B81"/>
    <mergeCell ref="C80:C81"/>
    <mergeCell ref="D80:D81"/>
    <mergeCell ref="E80:F80"/>
    <mergeCell ref="A6:A7"/>
    <mergeCell ref="B6:B7"/>
    <mergeCell ref="C6:C7"/>
    <mergeCell ref="D6:D7"/>
    <mergeCell ref="E6:F6"/>
    <mergeCell ref="G6:H6"/>
    <mergeCell ref="G155:H155"/>
    <mergeCell ref="J155:J156"/>
    <mergeCell ref="A130:A131"/>
    <mergeCell ref="B130:B131"/>
    <mergeCell ref="C130:C131"/>
    <mergeCell ref="D130:D131"/>
    <mergeCell ref="E130:F130"/>
    <mergeCell ref="G130:H130"/>
    <mergeCell ref="B157:H157"/>
    <mergeCell ref="B167:H167"/>
    <mergeCell ref="J130:J131"/>
    <mergeCell ref="B132:H132"/>
    <mergeCell ref="B152:H152"/>
    <mergeCell ref="A155:A156"/>
    <mergeCell ref="B155:B156"/>
    <mergeCell ref="C155:C156"/>
    <mergeCell ref="D155:D156"/>
    <mergeCell ref="E155:F155"/>
  </mergeCells>
  <printOptions/>
  <pageMargins left="0.11811023622047245" right="0.07874015748031496" top="0.3937007874015748" bottom="0.03937007874015748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ACER</cp:lastModifiedBy>
  <cp:lastPrinted>2015-10-08T04:02:59Z</cp:lastPrinted>
  <dcterms:created xsi:type="dcterms:W3CDTF">2008-01-06T05:28:15Z</dcterms:created>
  <dcterms:modified xsi:type="dcterms:W3CDTF">2015-10-12T09:23:57Z</dcterms:modified>
  <cp:category/>
  <cp:version/>
  <cp:contentType/>
  <cp:contentStatus/>
</cp:coreProperties>
</file>